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Июнь 2026 лагерь\ТМ\"/>
    </mc:Choice>
  </mc:AlternateContent>
  <xr:revisionPtr revIDLastSave="0" documentId="13_ncr:1_{DE0C2AE3-3CC6-46C6-BAF8-A9D5E7A810E2}" xr6:coauthVersionLast="47" xr6:coauthVersionMax="47" xr10:uidLastSave="{00000000-0000-0000-0000-000000000000}"/>
  <bookViews>
    <workbookView xWindow="-120" yWindow="-120" windowWidth="29040" windowHeight="1572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2" i="1" l="1"/>
  <c r="J222" i="1"/>
  <c r="I222" i="1"/>
  <c r="H222" i="1"/>
  <c r="G222" i="1"/>
  <c r="F222" i="1"/>
  <c r="L108" i="1"/>
  <c r="J108" i="1"/>
  <c r="I108" i="1"/>
  <c r="H108" i="1"/>
  <c r="G108" i="1"/>
  <c r="F108" i="1"/>
  <c r="B233" i="1"/>
  <c r="A233" i="1"/>
  <c r="L232" i="1"/>
  <c r="J232" i="1"/>
  <c r="J233" i="1" s="1"/>
  <c r="I232" i="1"/>
  <c r="H232" i="1"/>
  <c r="G232" i="1"/>
  <c r="F232" i="1"/>
  <c r="A223" i="1"/>
  <c r="B119" i="1"/>
  <c r="A119" i="1"/>
  <c r="L118" i="1"/>
  <c r="L119" i="1" s="1"/>
  <c r="J118" i="1"/>
  <c r="I118" i="1"/>
  <c r="H118" i="1"/>
  <c r="G118" i="1"/>
  <c r="F118" i="1"/>
  <c r="A109" i="1"/>
  <c r="F127" i="1"/>
  <c r="G127" i="1"/>
  <c r="H127" i="1"/>
  <c r="I127" i="1"/>
  <c r="J127" i="1"/>
  <c r="L127" i="1"/>
  <c r="A128" i="1"/>
  <c r="B128" i="1"/>
  <c r="I137" i="1"/>
  <c r="H137" i="1"/>
  <c r="G137" i="1"/>
  <c r="F137" i="1"/>
  <c r="L213" i="1"/>
  <c r="L203" i="1"/>
  <c r="L194" i="1"/>
  <c r="L184" i="1"/>
  <c r="L175" i="1"/>
  <c r="L165" i="1"/>
  <c r="L156" i="1"/>
  <c r="L146" i="1"/>
  <c r="L99" i="1"/>
  <c r="L89" i="1"/>
  <c r="L80" i="1"/>
  <c r="L70" i="1"/>
  <c r="L61" i="1"/>
  <c r="L51" i="1"/>
  <c r="L42" i="1"/>
  <c r="L32" i="1"/>
  <c r="L23" i="1"/>
  <c r="L13" i="1"/>
  <c r="B214" i="1"/>
  <c r="A214" i="1"/>
  <c r="J213" i="1"/>
  <c r="I213" i="1"/>
  <c r="H213" i="1"/>
  <c r="G213" i="1"/>
  <c r="F213" i="1"/>
  <c r="B204" i="1"/>
  <c r="A204" i="1"/>
  <c r="J203" i="1"/>
  <c r="I203" i="1"/>
  <c r="H203" i="1"/>
  <c r="G203" i="1"/>
  <c r="F203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233" i="1" l="1"/>
  <c r="F233" i="1"/>
  <c r="I233" i="1"/>
  <c r="H233" i="1"/>
  <c r="L233" i="1"/>
  <c r="J119" i="1"/>
  <c r="F119" i="1"/>
  <c r="G119" i="1"/>
  <c r="H119" i="1"/>
  <c r="I119" i="1"/>
  <c r="J195" i="1"/>
  <c r="H214" i="1"/>
  <c r="I214" i="1"/>
  <c r="J137" i="1"/>
  <c r="J138" i="1" s="1"/>
  <c r="L137" i="1"/>
  <c r="L157" i="1"/>
  <c r="H138" i="1"/>
  <c r="J100" i="1"/>
  <c r="H100" i="1"/>
  <c r="I100" i="1"/>
  <c r="L214" i="1"/>
  <c r="L176" i="1"/>
  <c r="L100" i="1"/>
  <c r="L81" i="1"/>
  <c r="L62" i="1"/>
  <c r="L43" i="1"/>
  <c r="G214" i="1"/>
  <c r="J214" i="1"/>
  <c r="I195" i="1"/>
  <c r="H195" i="1"/>
  <c r="L195" i="1"/>
  <c r="G195" i="1"/>
  <c r="I176" i="1"/>
  <c r="G176" i="1"/>
  <c r="H176" i="1"/>
  <c r="J176" i="1"/>
  <c r="G157" i="1"/>
  <c r="J157" i="1"/>
  <c r="I157" i="1"/>
  <c r="H157" i="1"/>
  <c r="I138" i="1"/>
  <c r="L138" i="1"/>
  <c r="G138" i="1"/>
  <c r="F100" i="1"/>
  <c r="G100" i="1"/>
  <c r="J81" i="1"/>
  <c r="J234" i="1" s="1"/>
  <c r="F81" i="1"/>
  <c r="I81" i="1"/>
  <c r="H81" i="1"/>
  <c r="G81" i="1"/>
  <c r="J62" i="1"/>
  <c r="I62" i="1"/>
  <c r="H62" i="1"/>
  <c r="F62" i="1"/>
  <c r="G62" i="1"/>
  <c r="J43" i="1"/>
  <c r="I43" i="1"/>
  <c r="F43" i="1"/>
  <c r="G43" i="1"/>
  <c r="H43" i="1"/>
  <c r="L24" i="1"/>
  <c r="F138" i="1"/>
  <c r="F157" i="1"/>
  <c r="F176" i="1"/>
  <c r="F195" i="1"/>
  <c r="F214" i="1"/>
  <c r="I24" i="1"/>
  <c r="F24" i="1"/>
  <c r="F234" i="1" s="1"/>
  <c r="J24" i="1"/>
  <c r="H24" i="1"/>
  <c r="G24" i="1"/>
  <c r="G234" i="1" l="1"/>
  <c r="H234" i="1"/>
  <c r="I234" i="1"/>
  <c r="L234" i="1"/>
</calcChain>
</file>

<file path=xl/sharedStrings.xml><?xml version="1.0" encoding="utf-8"?>
<sst xmlns="http://schemas.openxmlformats.org/spreadsheetml/2006/main" count="360" uniqueCount="109">
  <si>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</si>
  <si>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</si>
  <si>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</si>
  <si>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</si>
  <si>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</si>
  <si>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</si>
  <si>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</si>
  <si>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</si>
  <si>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</si>
  <si>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</si>
  <si>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</si>
  <si>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</si>
  <si>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</si>
  <si>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</si>
  <si>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</si>
  <si>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</si>
  <si>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</si>
  <si>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</si>
  <si>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</si>
  <si>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</si>
  <si>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</si>
  <si>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</si>
  <si>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</si>
  <si>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</si>
  <si>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</si>
  <si>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</si>
  <si>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</si>
  <si>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</si>
  <si>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</si>
  <si>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</si>
  <si>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</si>
  <si>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</si>
  <si>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</si>
  <si>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</si>
  <si>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</si>
  <si>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</si>
  <si>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</si>
  <si>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</si>
  <si>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</si>
  <si>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Чай с сахаром</t>
  </si>
  <si>
    <t>Батон</t>
  </si>
  <si>
    <t>Сыр (порциями)</t>
  </si>
  <si>
    <t>Масло сливочное (порциями)</t>
  </si>
  <si>
    <t xml:space="preserve">Яйцо отварное </t>
  </si>
  <si>
    <t>Суп картофельный с вермишелью</t>
  </si>
  <si>
    <t>Мясо кур отварное (для первых блюд)</t>
  </si>
  <si>
    <t>Птица запеченная</t>
  </si>
  <si>
    <t>Пюре картофельное</t>
  </si>
  <si>
    <t>Капуста тушеная</t>
  </si>
  <si>
    <t>Компот из смеси сухофруктов</t>
  </si>
  <si>
    <t>Хлеб пшеничный</t>
  </si>
  <si>
    <t>Хлеб ржаной</t>
  </si>
  <si>
    <t>Котлета рыбная Дружба</t>
  </si>
  <si>
    <t>Рис припущенный</t>
  </si>
  <si>
    <t>Огурцы свежие порционно</t>
  </si>
  <si>
    <t>Чай ягодный</t>
  </si>
  <si>
    <t>Щи из свежей капусты с картофелем со сметаной</t>
  </si>
  <si>
    <t>Мясо свинины отварное (для первых блюд)</t>
  </si>
  <si>
    <t>Гуляш из мяса свинины</t>
  </si>
  <si>
    <t>Каша гречневая вязкая</t>
  </si>
  <si>
    <t>Напиток с витаминами "Витошка" для детей дошкольного и школьного возраста</t>
  </si>
  <si>
    <t>Омлет с капустой</t>
  </si>
  <si>
    <t>Чай с шиповником</t>
  </si>
  <si>
    <t>Булочка дорожная</t>
  </si>
  <si>
    <t>Яблоки свежие</t>
  </si>
  <si>
    <t>Помидоры порционно</t>
  </si>
  <si>
    <t>Рассольник домашний со сметаной</t>
  </si>
  <si>
    <t>Жаркое по-домашнему со свининой</t>
  </si>
  <si>
    <t>Напиток из сока</t>
  </si>
  <si>
    <t>Каша (рис,гречка,пшено) молочная с маслом сливочным</t>
  </si>
  <si>
    <t>Йогурт в индивидуальной упаковке в стаканчике</t>
  </si>
  <si>
    <t>Чай с лимоном</t>
  </si>
  <si>
    <t>Яйцо отварное</t>
  </si>
  <si>
    <t>Борщ с капустой, картофелем и сметаной</t>
  </si>
  <si>
    <t>Голубцы ленивые из мяса</t>
  </si>
  <si>
    <t>Соус сметанный</t>
  </si>
  <si>
    <t>Напиток из плодов шиповника</t>
  </si>
  <si>
    <t>Булочка домашняя</t>
  </si>
  <si>
    <t>Каша овсяная Геркулес молочная с маслом сливочным</t>
  </si>
  <si>
    <t>Сырники</t>
  </si>
  <si>
    <t>Молоко сгущенное</t>
  </si>
  <si>
    <t>Суп картофельный с горохом</t>
  </si>
  <si>
    <t>Плов со свининой</t>
  </si>
  <si>
    <t>Гренки из пшеничного хлеба</t>
  </si>
  <si>
    <t>Компот из свежих яблок</t>
  </si>
  <si>
    <t xml:space="preserve">Батон </t>
  </si>
  <si>
    <t>Рассольник ленинградский со сметаной</t>
  </si>
  <si>
    <t>Тефтели из мяса птицы с луком</t>
  </si>
  <si>
    <t>Рис припущенный с овощами</t>
  </si>
  <si>
    <t>Макаронные изделия отварные с сыром</t>
  </si>
  <si>
    <t>Суп крестьянский с крупой, сметаной</t>
  </si>
  <si>
    <t>Котлета из свинины Детская</t>
  </si>
  <si>
    <t>Рагу из овощей</t>
  </si>
  <si>
    <t>Морс из ягод</t>
  </si>
  <si>
    <t>Каша (рис,гречневая) молочная с маслом сливочным</t>
  </si>
  <si>
    <t>Биточек мясной рубленный</t>
  </si>
  <si>
    <t>Пюре гороховое</t>
  </si>
  <si>
    <t>Омлет натуральный</t>
  </si>
  <si>
    <t>Печенье детское</t>
  </si>
  <si>
    <t>Плов из мяса птицы</t>
  </si>
  <si>
    <t>Кнели куринные паровые</t>
  </si>
  <si>
    <t>7-18 лет</t>
  </si>
  <si>
    <t>Каша пшеничная молочная с маслом сливочным</t>
  </si>
  <si>
    <t>Суфле из творога</t>
  </si>
  <si>
    <t>Чай с молоком</t>
  </si>
  <si>
    <t>Суп из разных овощей со сметаной</t>
  </si>
  <si>
    <t>Суфле из рыбы</t>
  </si>
  <si>
    <t>директор</t>
  </si>
  <si>
    <t>Ушаков Е.М.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</si>
</sst>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2" fillId="0" borderId="2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sheetPr>
    <pageSetUpPr fitToPage="1"/>
  </sheetPr>
  <dimension ref="A1:M234"/>
  <sheetViews>
    <sheetView tabSelected="1" workbookViewId="0">
      <pane xSplit="4" ySplit="5" topLeftCell="E207" activePane="bottomRight" state="frozen"/>
      <selection pane="topRight" activeCell="E1" sqref="E1"/>
      <selection pane="bottomLeft" activeCell="A6" sqref="A6"/>
      <selection pane="bottomRight" activeCell="G218" sqref="G2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55"/>
      <c r="D1" s="56"/>
      <c r="E1" s="56"/>
      <c r="F1" s="12" t="s">
        <v>15</v>
      </c>
      <c r="G1" s="2" t="s">
        <v>16</v>
      </c>
      <c r="H1" s="57" t="s">
        <v>107</v>
      </c>
      <c r="I1" s="57"/>
      <c r="J1" s="57"/>
      <c r="K1" s="57"/>
    </row>
    <row r="2" spans="1:13" ht="18" x14ac:dyDescent="0.2">
      <c r="A2" s="35" t="s">
        <v>6</v>
      </c>
      <c r="C2" s="2"/>
      <c r="G2" s="2" t="s">
        <v>17</v>
      </c>
      <c r="H2" s="57" t="s">
        <v>108</v>
      </c>
      <c r="I2" s="57"/>
      <c r="J2" s="57"/>
      <c r="K2" s="57"/>
    </row>
    <row r="3" spans="1:13" ht="17.25" customHeight="1" x14ac:dyDescent="0.2">
      <c r="A3" s="4" t="s">
        <v>8</v>
      </c>
      <c r="C3" s="2"/>
      <c r="D3" s="3"/>
      <c r="E3" s="38" t="s">
        <v>101</v>
      </c>
      <c r="G3" s="2" t="s">
        <v>18</v>
      </c>
      <c r="H3" s="48">
        <v>1</v>
      </c>
      <c r="I3" s="48">
        <v>6</v>
      </c>
      <c r="J3" s="49">
        <v>2026</v>
      </c>
      <c r="K3" s="1"/>
    </row>
    <row r="4" spans="1:13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3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3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250</v>
      </c>
      <c r="G6" s="40">
        <v>9.39</v>
      </c>
      <c r="H6" s="40">
        <v>4.25</v>
      </c>
      <c r="I6" s="40">
        <v>45.89</v>
      </c>
      <c r="J6" s="40">
        <v>332.73</v>
      </c>
      <c r="K6" s="41">
        <v>1013</v>
      </c>
      <c r="L6" s="40">
        <v>53.37</v>
      </c>
    </row>
    <row r="7" spans="1:13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3" ht="15" x14ac:dyDescent="0.25">
      <c r="A8" s="23"/>
      <c r="B8" s="15"/>
      <c r="C8" s="11"/>
      <c r="D8" s="7" t="s">
        <v>21</v>
      </c>
      <c r="E8" s="42" t="s">
        <v>39</v>
      </c>
      <c r="F8" s="43">
        <v>200</v>
      </c>
      <c r="G8" s="43">
        <v>0</v>
      </c>
      <c r="H8" s="43">
        <v>0</v>
      </c>
      <c r="I8" s="43">
        <v>10.97</v>
      </c>
      <c r="J8" s="43">
        <v>59.9</v>
      </c>
      <c r="K8" s="44">
        <v>828</v>
      </c>
      <c r="L8" s="43">
        <v>3.07</v>
      </c>
    </row>
    <row r="9" spans="1:13" ht="15" x14ac:dyDescent="0.25">
      <c r="A9" s="23"/>
      <c r="B9" s="15"/>
      <c r="C9" s="11"/>
      <c r="D9" s="7" t="s">
        <v>22</v>
      </c>
      <c r="E9" s="42" t="s">
        <v>40</v>
      </c>
      <c r="F9" s="43">
        <v>40</v>
      </c>
      <c r="G9" s="43">
        <v>2</v>
      </c>
      <c r="H9" s="43">
        <v>1</v>
      </c>
      <c r="I9" s="43">
        <v>16.66</v>
      </c>
      <c r="J9" s="43">
        <v>104.3</v>
      </c>
      <c r="K9" s="44">
        <v>693</v>
      </c>
      <c r="L9" s="43">
        <v>8.11</v>
      </c>
    </row>
    <row r="10" spans="1:13" ht="15" x14ac:dyDescent="0.25">
      <c r="A10" s="23"/>
      <c r="B10" s="15"/>
      <c r="C10" s="11"/>
      <c r="D10" s="7"/>
      <c r="E10" s="42" t="s">
        <v>41</v>
      </c>
      <c r="F10" s="43">
        <v>20</v>
      </c>
      <c r="G10" s="43">
        <v>2.69</v>
      </c>
      <c r="H10" s="43">
        <v>3</v>
      </c>
      <c r="I10" s="43">
        <v>1.33</v>
      </c>
      <c r="J10" s="43">
        <v>36.299999999999997</v>
      </c>
      <c r="K10" s="44">
        <v>97</v>
      </c>
      <c r="L10" s="43">
        <v>26.45</v>
      </c>
    </row>
    <row r="11" spans="1:13" ht="15" x14ac:dyDescent="0.25">
      <c r="A11" s="23"/>
      <c r="B11" s="15"/>
      <c r="C11" s="11"/>
      <c r="D11" s="6"/>
      <c r="E11" s="42" t="s">
        <v>42</v>
      </c>
      <c r="F11" s="43">
        <v>10</v>
      </c>
      <c r="G11" s="43">
        <v>0.08</v>
      </c>
      <c r="H11" s="43">
        <v>7</v>
      </c>
      <c r="I11" s="43">
        <v>0.13</v>
      </c>
      <c r="J11" s="43">
        <v>75.2</v>
      </c>
      <c r="K11" s="44">
        <v>1259.01</v>
      </c>
      <c r="L11" s="43">
        <v>16</v>
      </c>
    </row>
    <row r="12" spans="1:13" ht="15" x14ac:dyDescent="0.25">
      <c r="A12" s="23"/>
      <c r="B12" s="15"/>
      <c r="C12" s="11"/>
      <c r="D12" s="6"/>
      <c r="E12" s="42" t="s">
        <v>43</v>
      </c>
      <c r="F12" s="43">
        <v>40</v>
      </c>
      <c r="G12" s="43">
        <v>4.8</v>
      </c>
      <c r="H12" s="43">
        <v>4</v>
      </c>
      <c r="I12" s="43">
        <v>0.28000000000000003</v>
      </c>
      <c r="J12" s="43">
        <v>62.8</v>
      </c>
      <c r="K12" s="44">
        <v>349.01</v>
      </c>
      <c r="L12" s="43">
        <v>17</v>
      </c>
    </row>
    <row r="13" spans="1:13" ht="15" x14ac:dyDescent="0.25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18.96</v>
      </c>
      <c r="H13" s="19">
        <f t="shared" si="0"/>
        <v>19.25</v>
      </c>
      <c r="I13" s="19">
        <f t="shared" si="0"/>
        <v>75.259999999999991</v>
      </c>
      <c r="J13" s="19">
        <f t="shared" si="0"/>
        <v>671.23</v>
      </c>
      <c r="K13" s="25"/>
      <c r="L13" s="19">
        <f t="shared" ref="L13" si="1">SUM(L6:L12)</f>
        <v>124</v>
      </c>
      <c r="M13" s="50"/>
    </row>
    <row r="14" spans="1:13" ht="15" x14ac:dyDescent="0.25">
      <c r="A14" s="26">
        <f>A6</f>
        <v>1</v>
      </c>
      <c r="B14" s="13">
        <f>B6</f>
        <v>1</v>
      </c>
      <c r="C14" s="10" t="s">
        <v>24</v>
      </c>
      <c r="D14" s="7" t="s">
        <v>26</v>
      </c>
      <c r="E14" s="42" t="s">
        <v>44</v>
      </c>
      <c r="F14" s="43">
        <v>250</v>
      </c>
      <c r="G14" s="43">
        <v>2.37</v>
      </c>
      <c r="H14" s="43">
        <v>5</v>
      </c>
      <c r="I14" s="43">
        <v>20.010000000000002</v>
      </c>
      <c r="J14" s="43">
        <v>137.80000000000001</v>
      </c>
      <c r="K14" s="44">
        <v>115.03</v>
      </c>
      <c r="L14" s="43">
        <v>20.059999999999999</v>
      </c>
    </row>
    <row r="15" spans="1:13" ht="15" x14ac:dyDescent="0.25">
      <c r="A15" s="23"/>
      <c r="B15" s="15"/>
      <c r="C15" s="11"/>
      <c r="D15" s="7" t="s">
        <v>26</v>
      </c>
      <c r="E15" s="42" t="s">
        <v>45</v>
      </c>
      <c r="F15" s="43">
        <v>15</v>
      </c>
      <c r="G15" s="43">
        <v>3.44</v>
      </c>
      <c r="H15" s="43">
        <v>3</v>
      </c>
      <c r="I15" s="43">
        <v>0.13</v>
      </c>
      <c r="J15" s="43">
        <v>35.299999999999997</v>
      </c>
      <c r="K15" s="44">
        <v>1052</v>
      </c>
      <c r="L15" s="43">
        <v>15.56</v>
      </c>
    </row>
    <row r="16" spans="1:13" ht="15" x14ac:dyDescent="0.25">
      <c r="A16" s="23"/>
      <c r="B16" s="15"/>
      <c r="C16" s="11"/>
      <c r="D16" s="7" t="s">
        <v>27</v>
      </c>
      <c r="E16" s="42" t="s">
        <v>46</v>
      </c>
      <c r="F16" s="43">
        <v>100</v>
      </c>
      <c r="G16" s="43">
        <v>15.98</v>
      </c>
      <c r="H16" s="43">
        <v>15.16</v>
      </c>
      <c r="I16" s="43">
        <v>1.22</v>
      </c>
      <c r="J16" s="43">
        <v>288.81</v>
      </c>
      <c r="K16" s="44">
        <v>1237</v>
      </c>
      <c r="L16" s="43">
        <v>80.09</v>
      </c>
    </row>
    <row r="17" spans="1:13" ht="15" x14ac:dyDescent="0.25">
      <c r="A17" s="23"/>
      <c r="B17" s="15"/>
      <c r="C17" s="11"/>
      <c r="D17" s="7" t="s">
        <v>28</v>
      </c>
      <c r="E17" s="42" t="s">
        <v>47</v>
      </c>
      <c r="F17" s="43">
        <v>90</v>
      </c>
      <c r="G17" s="43">
        <v>1.96</v>
      </c>
      <c r="H17" s="43">
        <v>3</v>
      </c>
      <c r="I17" s="43">
        <v>12.02</v>
      </c>
      <c r="J17" s="43">
        <v>88.2</v>
      </c>
      <c r="K17" s="44">
        <v>995</v>
      </c>
      <c r="L17" s="43">
        <v>21.03</v>
      </c>
    </row>
    <row r="18" spans="1:13" ht="15" x14ac:dyDescent="0.25">
      <c r="A18" s="23"/>
      <c r="B18" s="15"/>
      <c r="C18" s="11"/>
      <c r="D18" s="7" t="s">
        <v>28</v>
      </c>
      <c r="E18" s="42" t="s">
        <v>48</v>
      </c>
      <c r="F18" s="43">
        <v>90</v>
      </c>
      <c r="G18" s="43">
        <v>2.37</v>
      </c>
      <c r="H18" s="43">
        <v>3</v>
      </c>
      <c r="I18" s="43">
        <v>31.22</v>
      </c>
      <c r="J18" s="43">
        <v>83.7</v>
      </c>
      <c r="K18" s="44">
        <v>999</v>
      </c>
      <c r="L18" s="43">
        <v>19.440000000000001</v>
      </c>
    </row>
    <row r="19" spans="1:13" ht="15" x14ac:dyDescent="0.25">
      <c r="A19" s="23"/>
      <c r="B19" s="15"/>
      <c r="C19" s="11"/>
      <c r="D19" s="7" t="s">
        <v>29</v>
      </c>
      <c r="E19" s="42" t="s">
        <v>49</v>
      </c>
      <c r="F19" s="43">
        <v>200</v>
      </c>
      <c r="G19" s="43">
        <v>0.3</v>
      </c>
      <c r="H19" s="43">
        <v>0</v>
      </c>
      <c r="I19" s="43">
        <v>36.28</v>
      </c>
      <c r="J19" s="43">
        <v>140</v>
      </c>
      <c r="K19" s="44">
        <v>588</v>
      </c>
      <c r="L19" s="43">
        <v>14.28</v>
      </c>
    </row>
    <row r="20" spans="1:13" ht="15" x14ac:dyDescent="0.25">
      <c r="A20" s="23"/>
      <c r="B20" s="15"/>
      <c r="C20" s="11"/>
      <c r="D20" s="7" t="s">
        <v>30</v>
      </c>
      <c r="E20" s="42" t="s">
        <v>50</v>
      </c>
      <c r="F20" s="43">
        <v>30</v>
      </c>
      <c r="G20" s="43">
        <v>2.4300000000000002</v>
      </c>
      <c r="H20" s="43">
        <v>1</v>
      </c>
      <c r="I20" s="43">
        <v>12.24</v>
      </c>
      <c r="J20" s="43">
        <v>72.599999999999994</v>
      </c>
      <c r="K20" s="44">
        <v>897</v>
      </c>
      <c r="L20" s="43">
        <v>4.34</v>
      </c>
    </row>
    <row r="21" spans="1:13" ht="15" x14ac:dyDescent="0.25">
      <c r="A21" s="23"/>
      <c r="B21" s="15"/>
      <c r="C21" s="11"/>
      <c r="D21" s="6" t="s">
        <v>31</v>
      </c>
      <c r="E21" s="42" t="s">
        <v>51</v>
      </c>
      <c r="F21" s="43">
        <v>30</v>
      </c>
      <c r="G21" s="43">
        <v>2.56</v>
      </c>
      <c r="H21" s="43">
        <v>1.2</v>
      </c>
      <c r="I21" s="43">
        <v>13.34</v>
      </c>
      <c r="J21" s="43">
        <v>77.760000000000005</v>
      </c>
      <c r="K21" s="44">
        <v>1148</v>
      </c>
      <c r="L21" s="43">
        <v>4.2</v>
      </c>
    </row>
    <row r="22" spans="1:13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ht="15" x14ac:dyDescent="0.25">
      <c r="A23" s="24"/>
      <c r="B23" s="17"/>
      <c r="C23" s="8"/>
      <c r="D23" s="18" t="s">
        <v>32</v>
      </c>
      <c r="E23" s="9"/>
      <c r="F23" s="19">
        <f>SUM(F14:F22)</f>
        <v>805</v>
      </c>
      <c r="G23" s="19">
        <f t="shared" ref="G23:J23" si="2">SUM(G14:G22)</f>
        <v>31.41</v>
      </c>
      <c r="H23" s="19">
        <f t="shared" si="2"/>
        <v>31.36</v>
      </c>
      <c r="I23" s="19">
        <f t="shared" si="2"/>
        <v>126.46</v>
      </c>
      <c r="J23" s="19">
        <f t="shared" si="2"/>
        <v>924.17000000000007</v>
      </c>
      <c r="K23" s="25"/>
      <c r="L23" s="19">
        <f t="shared" ref="L23" si="3">SUM(L14:L22)</f>
        <v>179</v>
      </c>
      <c r="M23" s="50"/>
    </row>
    <row r="24" spans="1:13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1365</v>
      </c>
      <c r="G24" s="32">
        <f t="shared" ref="G24:J24" si="4">G13+G23</f>
        <v>50.370000000000005</v>
      </c>
      <c r="H24" s="32">
        <f t="shared" si="4"/>
        <v>50.61</v>
      </c>
      <c r="I24" s="32">
        <f t="shared" si="4"/>
        <v>201.71999999999997</v>
      </c>
      <c r="J24" s="32">
        <f t="shared" si="4"/>
        <v>1595.4</v>
      </c>
      <c r="K24" s="32"/>
      <c r="L24" s="32">
        <f t="shared" ref="L24" si="5">L13+L23</f>
        <v>303</v>
      </c>
    </row>
    <row r="25" spans="1:13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52</v>
      </c>
      <c r="F25" s="40">
        <v>100</v>
      </c>
      <c r="G25" s="40">
        <v>13.11</v>
      </c>
      <c r="H25" s="40">
        <v>5</v>
      </c>
      <c r="I25" s="40">
        <v>11.07</v>
      </c>
      <c r="J25" s="40">
        <v>214.25</v>
      </c>
      <c r="K25" s="41">
        <v>830.01</v>
      </c>
      <c r="L25" s="40">
        <v>72.97</v>
      </c>
    </row>
    <row r="26" spans="1:13" ht="15" x14ac:dyDescent="0.25">
      <c r="A26" s="14"/>
      <c r="B26" s="15"/>
      <c r="C26" s="11"/>
      <c r="D26" s="6"/>
      <c r="E26" s="42" t="s">
        <v>53</v>
      </c>
      <c r="F26" s="43">
        <v>150</v>
      </c>
      <c r="G26" s="43">
        <v>3.6</v>
      </c>
      <c r="H26" s="43">
        <v>6</v>
      </c>
      <c r="I26" s="43">
        <v>24.05</v>
      </c>
      <c r="J26" s="43">
        <v>202.4</v>
      </c>
      <c r="K26" s="44">
        <v>512</v>
      </c>
      <c r="L26" s="43">
        <v>20.02</v>
      </c>
    </row>
    <row r="27" spans="1:13" ht="15" x14ac:dyDescent="0.25">
      <c r="A27" s="14"/>
      <c r="B27" s="15"/>
      <c r="C27" s="11"/>
      <c r="D27" s="7" t="s">
        <v>21</v>
      </c>
      <c r="E27" s="42" t="s">
        <v>55</v>
      </c>
      <c r="F27" s="43">
        <v>200</v>
      </c>
      <c r="G27" s="43">
        <v>0.01</v>
      </c>
      <c r="H27" s="43">
        <v>0.04</v>
      </c>
      <c r="I27" s="43">
        <v>16</v>
      </c>
      <c r="J27" s="43">
        <v>60.2</v>
      </c>
      <c r="K27" s="44">
        <v>971</v>
      </c>
      <c r="L27" s="43">
        <v>5.98</v>
      </c>
    </row>
    <row r="28" spans="1:13" ht="15" x14ac:dyDescent="0.25">
      <c r="A28" s="14"/>
      <c r="B28" s="15"/>
      <c r="C28" s="11"/>
      <c r="D28" s="7" t="s">
        <v>22</v>
      </c>
      <c r="E28" s="42" t="s">
        <v>40</v>
      </c>
      <c r="F28" s="43">
        <v>20</v>
      </c>
      <c r="G28" s="43">
        <v>1</v>
      </c>
      <c r="H28" s="43">
        <v>0.5</v>
      </c>
      <c r="I28" s="43">
        <v>7.33</v>
      </c>
      <c r="J28" s="43">
        <v>52.15</v>
      </c>
      <c r="K28" s="44">
        <v>693</v>
      </c>
      <c r="L28" s="43">
        <v>4.05</v>
      </c>
    </row>
    <row r="29" spans="1:13" ht="15" x14ac:dyDescent="0.25">
      <c r="A29" s="14"/>
      <c r="B29" s="15"/>
      <c r="C29" s="11"/>
      <c r="D29" s="7"/>
      <c r="E29" s="42" t="s">
        <v>54</v>
      </c>
      <c r="F29" s="43">
        <v>100</v>
      </c>
      <c r="G29" s="43">
        <v>0.8</v>
      </c>
      <c r="H29" s="43">
        <v>0</v>
      </c>
      <c r="I29" s="43">
        <v>2.8</v>
      </c>
      <c r="J29" s="43">
        <v>15</v>
      </c>
      <c r="K29" s="44">
        <v>836</v>
      </c>
      <c r="L29" s="43">
        <v>20.98</v>
      </c>
    </row>
    <row r="30" spans="1:13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3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3" ht="15" x14ac:dyDescent="0.25">
      <c r="A32" s="16"/>
      <c r="B32" s="17"/>
      <c r="C32" s="8"/>
      <c r="D32" s="18" t="s">
        <v>32</v>
      </c>
      <c r="E32" s="9"/>
      <c r="F32" s="19">
        <f>SUM(F25:F31)</f>
        <v>570</v>
      </c>
      <c r="G32" s="19">
        <f t="shared" ref="G32" si="6">SUM(G25:G31)</f>
        <v>18.520000000000003</v>
      </c>
      <c r="H32" s="19">
        <f t="shared" ref="H32" si="7">SUM(H25:H31)</f>
        <v>11.54</v>
      </c>
      <c r="I32" s="19">
        <f t="shared" ref="I32" si="8">SUM(I25:I31)</f>
        <v>61.25</v>
      </c>
      <c r="J32" s="51">
        <f t="shared" ref="J32:L32" si="9">SUM(J25:J31)</f>
        <v>544</v>
      </c>
      <c r="K32" s="25"/>
      <c r="L32" s="19">
        <f t="shared" si="9"/>
        <v>124</v>
      </c>
      <c r="M32" s="50"/>
    </row>
    <row r="33" spans="1:13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26</v>
      </c>
      <c r="E33" s="42" t="s">
        <v>56</v>
      </c>
      <c r="F33" s="43">
        <v>250</v>
      </c>
      <c r="G33" s="43">
        <v>1.9</v>
      </c>
      <c r="H33" s="43">
        <v>6</v>
      </c>
      <c r="I33" s="43">
        <v>9.14</v>
      </c>
      <c r="J33" s="43">
        <v>132.5</v>
      </c>
      <c r="K33" s="44">
        <v>124</v>
      </c>
      <c r="L33" s="43">
        <v>19.010000000000002</v>
      </c>
    </row>
    <row r="34" spans="1:13" ht="15" x14ac:dyDescent="0.25">
      <c r="A34" s="14"/>
      <c r="B34" s="15"/>
      <c r="C34" s="11"/>
      <c r="D34" s="7" t="s">
        <v>26</v>
      </c>
      <c r="E34" s="42" t="s">
        <v>57</v>
      </c>
      <c r="F34" s="43">
        <v>15</v>
      </c>
      <c r="G34" s="43">
        <v>3.46</v>
      </c>
      <c r="H34" s="43">
        <v>4.5</v>
      </c>
      <c r="I34" s="43">
        <v>0</v>
      </c>
      <c r="J34" s="43">
        <v>52.8</v>
      </c>
      <c r="K34" s="44">
        <v>1053.02</v>
      </c>
      <c r="L34" s="43">
        <v>19.399999999999999</v>
      </c>
    </row>
    <row r="35" spans="1:13" ht="15" x14ac:dyDescent="0.25">
      <c r="A35" s="14"/>
      <c r="B35" s="15"/>
      <c r="C35" s="11"/>
      <c r="D35" s="7" t="s">
        <v>27</v>
      </c>
      <c r="E35" s="42" t="s">
        <v>58</v>
      </c>
      <c r="F35" s="43">
        <v>100</v>
      </c>
      <c r="G35" s="43">
        <v>11.17</v>
      </c>
      <c r="H35" s="43">
        <v>14</v>
      </c>
      <c r="I35" s="43">
        <v>3.61</v>
      </c>
      <c r="J35" s="43">
        <v>236.3</v>
      </c>
      <c r="K35" s="44">
        <v>437.06</v>
      </c>
      <c r="L35" s="43">
        <v>93</v>
      </c>
    </row>
    <row r="36" spans="1:13" ht="15" x14ac:dyDescent="0.25">
      <c r="A36" s="14"/>
      <c r="B36" s="15"/>
      <c r="C36" s="11"/>
      <c r="D36" s="7" t="s">
        <v>28</v>
      </c>
      <c r="E36" s="42" t="s">
        <v>59</v>
      </c>
      <c r="F36" s="43">
        <v>180</v>
      </c>
      <c r="G36" s="43">
        <v>7.84</v>
      </c>
      <c r="H36" s="43">
        <v>7.2</v>
      </c>
      <c r="I36" s="43">
        <v>33.54</v>
      </c>
      <c r="J36" s="43">
        <v>204.96</v>
      </c>
      <c r="K36" s="44">
        <v>845.03</v>
      </c>
      <c r="L36" s="43">
        <v>19.32</v>
      </c>
    </row>
    <row r="37" spans="1:13" ht="25.5" x14ac:dyDescent="0.25">
      <c r="A37" s="14"/>
      <c r="B37" s="15"/>
      <c r="C37" s="11"/>
      <c r="D37" s="7" t="s">
        <v>29</v>
      </c>
      <c r="E37" s="42" t="s">
        <v>60</v>
      </c>
      <c r="F37" s="43">
        <v>200</v>
      </c>
      <c r="G37" s="43">
        <v>0</v>
      </c>
      <c r="H37" s="43">
        <v>0</v>
      </c>
      <c r="I37" s="43">
        <v>19</v>
      </c>
      <c r="J37" s="43">
        <v>80</v>
      </c>
      <c r="K37" s="44">
        <v>706.03</v>
      </c>
      <c r="L37" s="43">
        <v>19.73</v>
      </c>
    </row>
    <row r="38" spans="1:13" ht="15" x14ac:dyDescent="0.25">
      <c r="A38" s="14"/>
      <c r="B38" s="15"/>
      <c r="C38" s="11"/>
      <c r="D38" s="7" t="s">
        <v>30</v>
      </c>
      <c r="E38" s="42" t="s">
        <v>50</v>
      </c>
      <c r="F38" s="43">
        <v>30</v>
      </c>
      <c r="G38" s="43">
        <v>2.4300000000000002</v>
      </c>
      <c r="H38" s="43">
        <v>1</v>
      </c>
      <c r="I38" s="43">
        <v>12.24</v>
      </c>
      <c r="J38" s="43">
        <v>72.599999999999994</v>
      </c>
      <c r="K38" s="44">
        <v>897</v>
      </c>
      <c r="L38" s="43">
        <v>4.34</v>
      </c>
    </row>
    <row r="39" spans="1:13" ht="15" x14ac:dyDescent="0.25">
      <c r="A39" s="14"/>
      <c r="B39" s="15"/>
      <c r="C39" s="11"/>
      <c r="D39" s="6" t="s">
        <v>31</v>
      </c>
      <c r="E39" s="42" t="s">
        <v>51</v>
      </c>
      <c r="F39" s="43">
        <v>30</v>
      </c>
      <c r="G39" s="43">
        <v>2.56</v>
      </c>
      <c r="H39" s="43">
        <v>1.2</v>
      </c>
      <c r="I39" s="43">
        <v>13.34</v>
      </c>
      <c r="J39" s="43">
        <v>77.760000000000005</v>
      </c>
      <c r="K39" s="44">
        <v>1148</v>
      </c>
      <c r="L39" s="43">
        <v>4.2</v>
      </c>
    </row>
    <row r="40" spans="1:13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3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3" ht="15" x14ac:dyDescent="0.25">
      <c r="A42" s="16"/>
      <c r="B42" s="17"/>
      <c r="C42" s="8"/>
      <c r="D42" s="18" t="s">
        <v>32</v>
      </c>
      <c r="E42" s="9"/>
      <c r="F42" s="19">
        <f>SUM(F33:F41)</f>
        <v>805</v>
      </c>
      <c r="G42" s="19">
        <f t="shared" ref="G42" si="10">SUM(G33:G41)</f>
        <v>29.36</v>
      </c>
      <c r="H42" s="19">
        <f t="shared" ref="H42" si="11">SUM(H33:H41)</f>
        <v>33.900000000000006</v>
      </c>
      <c r="I42" s="19">
        <f t="shared" ref="I42" si="12">SUM(I33:I41)</f>
        <v>90.86999999999999</v>
      </c>
      <c r="J42" s="19">
        <f t="shared" ref="J42:L42" si="13">SUM(J33:J41)</f>
        <v>856.92000000000007</v>
      </c>
      <c r="K42" s="25"/>
      <c r="L42" s="19">
        <f t="shared" si="13"/>
        <v>178.99999999999997</v>
      </c>
      <c r="M42" s="50"/>
    </row>
    <row r="43" spans="1:13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1375</v>
      </c>
      <c r="G43" s="32">
        <f t="shared" ref="G43" si="14">G32+G42</f>
        <v>47.88</v>
      </c>
      <c r="H43" s="32">
        <f t="shared" ref="H43" si="15">H32+H42</f>
        <v>45.440000000000005</v>
      </c>
      <c r="I43" s="32">
        <f t="shared" ref="I43" si="16">I32+I42</f>
        <v>152.12</v>
      </c>
      <c r="J43" s="32">
        <f t="shared" ref="J43:L43" si="17">J32+J42</f>
        <v>1400.92</v>
      </c>
      <c r="K43" s="32"/>
      <c r="L43" s="32">
        <f t="shared" si="17"/>
        <v>303</v>
      </c>
    </row>
    <row r="44" spans="1:13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61</v>
      </c>
      <c r="F44" s="40">
        <v>180</v>
      </c>
      <c r="G44" s="40">
        <v>13.7</v>
      </c>
      <c r="H44" s="40">
        <v>15</v>
      </c>
      <c r="I44" s="40">
        <v>50.18</v>
      </c>
      <c r="J44" s="40">
        <v>321.5</v>
      </c>
      <c r="K44" s="41">
        <v>961</v>
      </c>
      <c r="L44" s="40">
        <v>60.73</v>
      </c>
    </row>
    <row r="45" spans="1:13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3" ht="15" x14ac:dyDescent="0.25">
      <c r="A46" s="23"/>
      <c r="B46" s="15"/>
      <c r="C46" s="11"/>
      <c r="D46" s="7" t="s">
        <v>21</v>
      </c>
      <c r="E46" s="42" t="s">
        <v>62</v>
      </c>
      <c r="F46" s="43">
        <v>200</v>
      </c>
      <c r="G46" s="43">
        <v>0</v>
      </c>
      <c r="H46" s="43">
        <v>0</v>
      </c>
      <c r="I46" s="43">
        <v>11.18</v>
      </c>
      <c r="J46" s="43">
        <v>60</v>
      </c>
      <c r="K46" s="44">
        <v>854.01</v>
      </c>
      <c r="L46" s="43">
        <v>6.7</v>
      </c>
    </row>
    <row r="47" spans="1:13" ht="15" x14ac:dyDescent="0.25">
      <c r="A47" s="23"/>
      <c r="B47" s="15"/>
      <c r="C47" s="11"/>
      <c r="D47" s="7" t="s">
        <v>22</v>
      </c>
      <c r="E47" s="42" t="s">
        <v>40</v>
      </c>
      <c r="F47" s="43">
        <v>20</v>
      </c>
      <c r="G47" s="43">
        <v>1</v>
      </c>
      <c r="H47" s="43">
        <v>0.5</v>
      </c>
      <c r="I47" s="43">
        <v>7.33</v>
      </c>
      <c r="J47" s="43">
        <v>52.15</v>
      </c>
      <c r="K47" s="44">
        <v>693</v>
      </c>
      <c r="L47" s="43">
        <v>4.05</v>
      </c>
    </row>
    <row r="48" spans="1:13" ht="15" x14ac:dyDescent="0.25">
      <c r="A48" s="23"/>
      <c r="B48" s="15"/>
      <c r="C48" s="11"/>
      <c r="D48" s="7" t="s">
        <v>23</v>
      </c>
      <c r="E48" s="42" t="s">
        <v>64</v>
      </c>
      <c r="F48" s="43">
        <v>120</v>
      </c>
      <c r="G48" s="43">
        <v>0.48</v>
      </c>
      <c r="H48" s="43">
        <v>0</v>
      </c>
      <c r="I48" s="43">
        <v>11.76</v>
      </c>
      <c r="J48" s="43">
        <v>88</v>
      </c>
      <c r="K48" s="44">
        <v>976</v>
      </c>
      <c r="L48" s="43">
        <v>31.68</v>
      </c>
    </row>
    <row r="49" spans="1:13" ht="15" x14ac:dyDescent="0.25">
      <c r="A49" s="23"/>
      <c r="B49" s="15"/>
      <c r="C49" s="11"/>
      <c r="D49" s="6"/>
      <c r="E49" s="42" t="s">
        <v>63</v>
      </c>
      <c r="F49" s="43">
        <v>50</v>
      </c>
      <c r="G49" s="43">
        <v>3.69</v>
      </c>
      <c r="H49" s="43">
        <v>9</v>
      </c>
      <c r="I49" s="43">
        <v>27.3</v>
      </c>
      <c r="J49" s="43">
        <v>157.4</v>
      </c>
      <c r="K49" s="44">
        <v>770</v>
      </c>
      <c r="L49" s="43">
        <v>20.84</v>
      </c>
    </row>
    <row r="50" spans="1:13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3" ht="15" x14ac:dyDescent="0.25">
      <c r="A51" s="24"/>
      <c r="B51" s="17"/>
      <c r="C51" s="8"/>
      <c r="D51" s="18" t="s">
        <v>32</v>
      </c>
      <c r="E51" s="9"/>
      <c r="F51" s="19">
        <f>SUM(F44:F50)</f>
        <v>570</v>
      </c>
      <c r="G51" s="19">
        <f t="shared" ref="G51" si="18">SUM(G44:G50)</f>
        <v>18.87</v>
      </c>
      <c r="H51" s="19">
        <f t="shared" ref="H51" si="19">SUM(H44:H50)</f>
        <v>24.5</v>
      </c>
      <c r="I51" s="19">
        <f t="shared" ref="I51" si="20">SUM(I44:I50)</f>
        <v>107.75</v>
      </c>
      <c r="J51" s="19">
        <f t="shared" ref="J51:L51" si="21">SUM(J44:J50)</f>
        <v>679.05</v>
      </c>
      <c r="K51" s="25"/>
      <c r="L51" s="19">
        <f t="shared" si="21"/>
        <v>124</v>
      </c>
      <c r="M51" s="50"/>
    </row>
    <row r="52" spans="1:13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65</v>
      </c>
      <c r="F52" s="43">
        <v>100</v>
      </c>
      <c r="G52" s="43">
        <v>1.1000000000000001</v>
      </c>
      <c r="H52" s="43">
        <v>0</v>
      </c>
      <c r="I52" s="43">
        <v>3.89</v>
      </c>
      <c r="J52" s="43">
        <v>24</v>
      </c>
      <c r="K52" s="44">
        <v>835</v>
      </c>
      <c r="L52" s="43">
        <v>26.4</v>
      </c>
    </row>
    <row r="53" spans="1:13" ht="15" x14ac:dyDescent="0.25">
      <c r="A53" s="23"/>
      <c r="B53" s="15"/>
      <c r="C53" s="11"/>
      <c r="D53" s="7" t="s">
        <v>26</v>
      </c>
      <c r="E53" s="42" t="s">
        <v>66</v>
      </c>
      <c r="F53" s="43">
        <v>250</v>
      </c>
      <c r="G53" s="43">
        <v>3.71</v>
      </c>
      <c r="H53" s="43">
        <v>6.25</v>
      </c>
      <c r="I53" s="43">
        <v>11.35</v>
      </c>
      <c r="J53" s="43">
        <v>120</v>
      </c>
      <c r="K53" s="44">
        <v>1175</v>
      </c>
      <c r="L53" s="43">
        <v>27.29</v>
      </c>
    </row>
    <row r="54" spans="1:13" ht="15" x14ac:dyDescent="0.25">
      <c r="A54" s="23"/>
      <c r="B54" s="15"/>
      <c r="C54" s="11"/>
      <c r="D54" s="7" t="s">
        <v>27</v>
      </c>
      <c r="E54" s="42" t="s">
        <v>67</v>
      </c>
      <c r="F54" s="43">
        <v>250</v>
      </c>
      <c r="G54" s="43">
        <v>16.53</v>
      </c>
      <c r="H54" s="43">
        <v>16.350000000000001</v>
      </c>
      <c r="I54" s="43">
        <v>40.85</v>
      </c>
      <c r="J54" s="43">
        <v>453.6</v>
      </c>
      <c r="K54" s="44">
        <v>893.08</v>
      </c>
      <c r="L54" s="43">
        <v>105.86</v>
      </c>
    </row>
    <row r="55" spans="1:13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3" ht="15" x14ac:dyDescent="0.25">
      <c r="A56" s="23"/>
      <c r="B56" s="15"/>
      <c r="C56" s="11"/>
      <c r="D56" s="7" t="s">
        <v>29</v>
      </c>
      <c r="E56" s="42" t="s">
        <v>68</v>
      </c>
      <c r="F56" s="43">
        <v>200</v>
      </c>
      <c r="G56" s="43">
        <v>0</v>
      </c>
      <c r="H56" s="43">
        <v>0</v>
      </c>
      <c r="I56" s="43">
        <v>21.18</v>
      </c>
      <c r="J56" s="43">
        <v>84.9</v>
      </c>
      <c r="K56" s="44">
        <v>699.01</v>
      </c>
      <c r="L56" s="43">
        <v>10.91</v>
      </c>
    </row>
    <row r="57" spans="1:13" ht="15" x14ac:dyDescent="0.25">
      <c r="A57" s="23"/>
      <c r="B57" s="15"/>
      <c r="C57" s="11"/>
      <c r="D57" s="7" t="s">
        <v>30</v>
      </c>
      <c r="E57" s="42" t="s">
        <v>50</v>
      </c>
      <c r="F57" s="43">
        <v>30</v>
      </c>
      <c r="G57" s="43">
        <v>2.4300000000000002</v>
      </c>
      <c r="H57" s="43">
        <v>1</v>
      </c>
      <c r="I57" s="43">
        <v>12.24</v>
      </c>
      <c r="J57" s="43">
        <v>72.599999999999994</v>
      </c>
      <c r="K57" s="44">
        <v>897</v>
      </c>
      <c r="L57" s="43">
        <v>4.34</v>
      </c>
    </row>
    <row r="58" spans="1:13" ht="15" x14ac:dyDescent="0.25">
      <c r="A58" s="23"/>
      <c r="B58" s="15"/>
      <c r="C58" s="11"/>
      <c r="D58" s="6" t="s">
        <v>31</v>
      </c>
      <c r="E58" s="42" t="s">
        <v>51</v>
      </c>
      <c r="F58" s="43">
        <v>30</v>
      </c>
      <c r="G58" s="43">
        <v>2.56</v>
      </c>
      <c r="H58" s="43">
        <v>1.2</v>
      </c>
      <c r="I58" s="43">
        <v>13.34</v>
      </c>
      <c r="J58" s="43">
        <v>77.760000000000005</v>
      </c>
      <c r="K58" s="44">
        <v>1148</v>
      </c>
      <c r="L58" s="43">
        <v>4.2</v>
      </c>
    </row>
    <row r="59" spans="1:13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3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3" ht="15" x14ac:dyDescent="0.25">
      <c r="A61" s="24"/>
      <c r="B61" s="17"/>
      <c r="C61" s="8"/>
      <c r="D61" s="18" t="s">
        <v>32</v>
      </c>
      <c r="E61" s="9"/>
      <c r="F61" s="19">
        <f>SUM(F52:F60)</f>
        <v>860</v>
      </c>
      <c r="G61" s="19">
        <f t="shared" ref="G61" si="22">SUM(G52:G60)</f>
        <v>26.330000000000002</v>
      </c>
      <c r="H61" s="19">
        <f t="shared" ref="H61" si="23">SUM(H52:H60)</f>
        <v>24.8</v>
      </c>
      <c r="I61" s="19">
        <f t="shared" ref="I61" si="24">SUM(I52:I60)</f>
        <v>102.85000000000001</v>
      </c>
      <c r="J61" s="19">
        <f t="shared" ref="J61:L61" si="25">SUM(J52:J60)</f>
        <v>832.86</v>
      </c>
      <c r="K61" s="25"/>
      <c r="L61" s="19">
        <f t="shared" si="25"/>
        <v>179</v>
      </c>
      <c r="M61" s="50"/>
    </row>
    <row r="62" spans="1:13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1430</v>
      </c>
      <c r="G62" s="32">
        <f t="shared" ref="G62" si="26">G51+G61</f>
        <v>45.2</v>
      </c>
      <c r="H62" s="32">
        <f t="shared" ref="H62" si="27">H51+H61</f>
        <v>49.3</v>
      </c>
      <c r="I62" s="32">
        <f t="shared" ref="I62" si="28">I51+I61</f>
        <v>210.60000000000002</v>
      </c>
      <c r="J62" s="32">
        <f t="shared" ref="J62:L62" si="29">J51+J61</f>
        <v>1511.9099999999999</v>
      </c>
      <c r="K62" s="32"/>
      <c r="L62" s="32">
        <f t="shared" si="29"/>
        <v>303</v>
      </c>
    </row>
    <row r="63" spans="1:13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69</v>
      </c>
      <c r="F63" s="40">
        <v>200</v>
      </c>
      <c r="G63" s="40">
        <v>5.41</v>
      </c>
      <c r="H63" s="40">
        <v>8</v>
      </c>
      <c r="I63" s="40">
        <v>29.98</v>
      </c>
      <c r="J63" s="40">
        <v>201.4</v>
      </c>
      <c r="K63" s="41">
        <v>868</v>
      </c>
      <c r="L63" s="40">
        <v>50.01</v>
      </c>
    </row>
    <row r="64" spans="1:13" ht="15" x14ac:dyDescent="0.25">
      <c r="A64" s="23"/>
      <c r="B64" s="15"/>
      <c r="C64" s="11"/>
      <c r="D64" s="6"/>
      <c r="E64" s="42" t="s">
        <v>70</v>
      </c>
      <c r="F64" s="43">
        <v>125</v>
      </c>
      <c r="G64" s="43">
        <v>2.5099999999999998</v>
      </c>
      <c r="H64" s="43">
        <v>2</v>
      </c>
      <c r="I64" s="43">
        <v>4.4000000000000004</v>
      </c>
      <c r="J64" s="43">
        <v>148</v>
      </c>
      <c r="K64" s="44">
        <v>935.04</v>
      </c>
      <c r="L64" s="43">
        <v>46.27</v>
      </c>
    </row>
    <row r="65" spans="1:13" ht="15" x14ac:dyDescent="0.25">
      <c r="A65" s="23"/>
      <c r="B65" s="15"/>
      <c r="C65" s="11"/>
      <c r="D65" s="7" t="s">
        <v>21</v>
      </c>
      <c r="E65" s="42" t="s">
        <v>71</v>
      </c>
      <c r="F65" s="43">
        <v>200</v>
      </c>
      <c r="G65" s="43">
        <v>0</v>
      </c>
      <c r="H65" s="43">
        <v>0</v>
      </c>
      <c r="I65" s="43">
        <v>15.16</v>
      </c>
      <c r="J65" s="43">
        <v>79.8</v>
      </c>
      <c r="K65" s="44">
        <v>686</v>
      </c>
      <c r="L65" s="43">
        <v>6.67</v>
      </c>
    </row>
    <row r="66" spans="1:13" ht="15" x14ac:dyDescent="0.25">
      <c r="A66" s="23"/>
      <c r="B66" s="15"/>
      <c r="C66" s="11"/>
      <c r="D66" s="7" t="s">
        <v>22</v>
      </c>
      <c r="E66" s="42" t="s">
        <v>40</v>
      </c>
      <c r="F66" s="43">
        <v>20</v>
      </c>
      <c r="G66" s="43">
        <v>1</v>
      </c>
      <c r="H66" s="43">
        <v>0.5</v>
      </c>
      <c r="I66" s="43">
        <v>7.33</v>
      </c>
      <c r="J66" s="43">
        <v>52.15</v>
      </c>
      <c r="K66" s="44">
        <v>693</v>
      </c>
      <c r="L66" s="43">
        <v>4.05</v>
      </c>
    </row>
    <row r="67" spans="1:13" ht="15" x14ac:dyDescent="0.25">
      <c r="A67" s="23"/>
      <c r="B67" s="15"/>
      <c r="C67" s="11"/>
      <c r="D67" s="7"/>
      <c r="E67" s="42" t="s">
        <v>72</v>
      </c>
      <c r="F67" s="43">
        <v>40</v>
      </c>
      <c r="G67" s="43">
        <v>4.8</v>
      </c>
      <c r="H67" s="43">
        <v>4</v>
      </c>
      <c r="I67" s="43">
        <v>0.28000000000000003</v>
      </c>
      <c r="J67" s="43">
        <v>62.8</v>
      </c>
      <c r="K67" s="44">
        <v>349.01</v>
      </c>
      <c r="L67" s="43">
        <v>17</v>
      </c>
    </row>
    <row r="68" spans="1:13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3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3" ht="15" x14ac:dyDescent="0.25">
      <c r="A70" s="24"/>
      <c r="B70" s="17"/>
      <c r="C70" s="8"/>
      <c r="D70" s="18" t="s">
        <v>32</v>
      </c>
      <c r="E70" s="9"/>
      <c r="F70" s="19">
        <f>SUM(F63:F69)</f>
        <v>585</v>
      </c>
      <c r="G70" s="19">
        <f t="shared" ref="G70" si="30">SUM(G63:G69)</f>
        <v>13.719999999999999</v>
      </c>
      <c r="H70" s="19">
        <f t="shared" ref="H70" si="31">SUM(H63:H69)</f>
        <v>14.5</v>
      </c>
      <c r="I70" s="19">
        <f t="shared" ref="I70" si="32">SUM(I63:I69)</f>
        <v>57.150000000000006</v>
      </c>
      <c r="J70" s="19">
        <f t="shared" ref="J70:L70" si="33">SUM(J63:J69)</f>
        <v>544.15</v>
      </c>
      <c r="K70" s="25"/>
      <c r="L70" s="19">
        <f t="shared" si="33"/>
        <v>124</v>
      </c>
      <c r="M70" s="50"/>
    </row>
    <row r="71" spans="1:13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3" ht="15" x14ac:dyDescent="0.25">
      <c r="A72" s="23"/>
      <c r="B72" s="15"/>
      <c r="C72" s="11"/>
      <c r="D72" s="7" t="s">
        <v>26</v>
      </c>
      <c r="E72" s="42" t="s">
        <v>73</v>
      </c>
      <c r="F72" s="43">
        <v>250</v>
      </c>
      <c r="G72" s="43">
        <v>4.43</v>
      </c>
      <c r="H72" s="43">
        <v>5.88</v>
      </c>
      <c r="I72" s="43">
        <v>12.62</v>
      </c>
      <c r="J72" s="43">
        <v>133.27000000000001</v>
      </c>
      <c r="K72" s="44">
        <v>1021.22</v>
      </c>
      <c r="L72" s="43">
        <v>40.549999999999997</v>
      </c>
    </row>
    <row r="73" spans="1:13" ht="15" x14ac:dyDescent="0.25">
      <c r="A73" s="23"/>
      <c r="B73" s="15"/>
      <c r="C73" s="11"/>
      <c r="D73" s="7" t="s">
        <v>27</v>
      </c>
      <c r="E73" s="42" t="s">
        <v>74</v>
      </c>
      <c r="F73" s="43">
        <v>200</v>
      </c>
      <c r="G73" s="43">
        <v>19.39</v>
      </c>
      <c r="H73" s="43">
        <v>16</v>
      </c>
      <c r="I73" s="43">
        <v>31.02</v>
      </c>
      <c r="J73" s="43">
        <v>362.2</v>
      </c>
      <c r="K73" s="44">
        <v>967</v>
      </c>
      <c r="L73" s="43">
        <v>92.49</v>
      </c>
    </row>
    <row r="74" spans="1:13" ht="15" x14ac:dyDescent="0.25">
      <c r="A74" s="23"/>
      <c r="B74" s="15"/>
      <c r="C74" s="11"/>
      <c r="D74" s="7"/>
      <c r="E74" s="42" t="s">
        <v>75</v>
      </c>
      <c r="F74" s="43">
        <v>50</v>
      </c>
      <c r="G74" s="43">
        <v>0.86</v>
      </c>
      <c r="H74" s="43">
        <v>5</v>
      </c>
      <c r="I74" s="43">
        <v>3.38</v>
      </c>
      <c r="J74" s="43">
        <v>51.6</v>
      </c>
      <c r="K74" s="44">
        <v>600</v>
      </c>
      <c r="L74" s="43">
        <v>15.37</v>
      </c>
    </row>
    <row r="75" spans="1:13" ht="15" x14ac:dyDescent="0.25">
      <c r="A75" s="23"/>
      <c r="B75" s="15"/>
      <c r="C75" s="11"/>
      <c r="D75" s="7" t="s">
        <v>29</v>
      </c>
      <c r="E75" s="42" t="s">
        <v>76</v>
      </c>
      <c r="F75" s="43">
        <v>200</v>
      </c>
      <c r="G75" s="43">
        <v>0.68</v>
      </c>
      <c r="H75" s="43">
        <v>0</v>
      </c>
      <c r="I75" s="43">
        <v>27.62</v>
      </c>
      <c r="J75" s="43">
        <v>128.6</v>
      </c>
      <c r="K75" s="44">
        <v>705</v>
      </c>
      <c r="L75" s="43">
        <v>9.02</v>
      </c>
    </row>
    <row r="76" spans="1:13" ht="15" x14ac:dyDescent="0.25">
      <c r="A76" s="23"/>
      <c r="B76" s="15"/>
      <c r="C76" s="11"/>
      <c r="D76" s="7" t="s">
        <v>30</v>
      </c>
      <c r="E76" s="42" t="s">
        <v>50</v>
      </c>
      <c r="F76" s="43">
        <v>30</v>
      </c>
      <c r="G76" s="43">
        <v>2.4300000000000002</v>
      </c>
      <c r="H76" s="43">
        <v>1</v>
      </c>
      <c r="I76" s="43">
        <v>12.24</v>
      </c>
      <c r="J76" s="43">
        <v>72.599999999999994</v>
      </c>
      <c r="K76" s="44">
        <v>897</v>
      </c>
      <c r="L76" s="43">
        <v>4.34</v>
      </c>
    </row>
    <row r="77" spans="1:13" ht="15" x14ac:dyDescent="0.25">
      <c r="A77" s="23"/>
      <c r="B77" s="15"/>
      <c r="C77" s="11"/>
      <c r="D77" s="6" t="s">
        <v>31</v>
      </c>
      <c r="E77" s="42" t="s">
        <v>51</v>
      </c>
      <c r="F77" s="43">
        <v>30</v>
      </c>
      <c r="G77" s="43">
        <v>2.56</v>
      </c>
      <c r="H77" s="43">
        <v>1.2</v>
      </c>
      <c r="I77" s="43">
        <v>13.34</v>
      </c>
      <c r="J77" s="43">
        <v>77.760000000000005</v>
      </c>
      <c r="K77" s="44">
        <v>1148</v>
      </c>
      <c r="L77" s="43">
        <v>4.2</v>
      </c>
    </row>
    <row r="78" spans="1:13" ht="15" x14ac:dyDescent="0.25">
      <c r="A78" s="23"/>
      <c r="B78" s="15"/>
      <c r="C78" s="11"/>
      <c r="D78" s="6"/>
      <c r="E78" s="42" t="s">
        <v>77</v>
      </c>
      <c r="F78" s="43">
        <v>50</v>
      </c>
      <c r="G78" s="43">
        <v>3.78</v>
      </c>
      <c r="H78" s="43">
        <v>6</v>
      </c>
      <c r="I78" s="43">
        <v>25.2</v>
      </c>
      <c r="J78" s="43">
        <v>197</v>
      </c>
      <c r="K78" s="44">
        <v>769.12</v>
      </c>
      <c r="L78" s="43">
        <v>13.03</v>
      </c>
    </row>
    <row r="79" spans="1:13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3" ht="15" x14ac:dyDescent="0.25">
      <c r="A80" s="24"/>
      <c r="B80" s="17"/>
      <c r="C80" s="8"/>
      <c r="D80" s="18" t="s">
        <v>32</v>
      </c>
      <c r="E80" s="9"/>
      <c r="F80" s="19">
        <f>SUM(F71:F79)</f>
        <v>810</v>
      </c>
      <c r="G80" s="19">
        <f t="shared" ref="G80" si="34">SUM(G71:G79)</f>
        <v>34.129999999999995</v>
      </c>
      <c r="H80" s="19">
        <f t="shared" ref="H80" si="35">SUM(H71:H79)</f>
        <v>35.08</v>
      </c>
      <c r="I80" s="19">
        <f t="shared" ref="I80" si="36">SUM(I71:I79)</f>
        <v>125.42</v>
      </c>
      <c r="J80" s="19">
        <f t="shared" ref="J80:L80" si="37">SUM(J71:J79)</f>
        <v>1023.0300000000001</v>
      </c>
      <c r="K80" s="25"/>
      <c r="L80" s="19">
        <f t="shared" si="37"/>
        <v>179</v>
      </c>
      <c r="M80" s="50"/>
    </row>
    <row r="81" spans="1:13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1395</v>
      </c>
      <c r="G81" s="32">
        <f t="shared" ref="G81" si="38">G70+G80</f>
        <v>47.849999999999994</v>
      </c>
      <c r="H81" s="32">
        <f t="shared" ref="H81" si="39">H70+H80</f>
        <v>49.58</v>
      </c>
      <c r="I81" s="32">
        <f t="shared" ref="I81" si="40">I70+I80</f>
        <v>182.57</v>
      </c>
      <c r="J81" s="32">
        <f t="shared" ref="J81:L81" si="41">J70+J80</f>
        <v>1567.18</v>
      </c>
      <c r="K81" s="32"/>
      <c r="L81" s="32">
        <f t="shared" si="41"/>
        <v>303</v>
      </c>
    </row>
    <row r="82" spans="1:13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78</v>
      </c>
      <c r="F82" s="40">
        <v>200</v>
      </c>
      <c r="G82" s="40">
        <v>6.73</v>
      </c>
      <c r="H82" s="40">
        <v>9</v>
      </c>
      <c r="I82" s="40">
        <v>28.79</v>
      </c>
      <c r="J82" s="40">
        <v>221.4</v>
      </c>
      <c r="K82" s="41">
        <v>850</v>
      </c>
      <c r="L82" s="40">
        <v>45.25</v>
      </c>
    </row>
    <row r="83" spans="1:13" ht="15" x14ac:dyDescent="0.25">
      <c r="A83" s="23"/>
      <c r="B83" s="15"/>
      <c r="C83" s="11"/>
      <c r="D83" s="6"/>
      <c r="E83" s="42" t="s">
        <v>79</v>
      </c>
      <c r="F83" s="43">
        <v>50</v>
      </c>
      <c r="G83" s="43">
        <v>3.5</v>
      </c>
      <c r="H83" s="43">
        <v>3</v>
      </c>
      <c r="I83" s="43">
        <v>7.62</v>
      </c>
      <c r="J83" s="43">
        <v>75.3</v>
      </c>
      <c r="K83" s="44">
        <v>1066.01</v>
      </c>
      <c r="L83" s="43">
        <v>31.02</v>
      </c>
    </row>
    <row r="84" spans="1:13" ht="15" x14ac:dyDescent="0.25">
      <c r="A84" s="23"/>
      <c r="B84" s="15"/>
      <c r="C84" s="11"/>
      <c r="D84" s="7" t="s">
        <v>21</v>
      </c>
      <c r="E84" s="42" t="s">
        <v>39</v>
      </c>
      <c r="F84" s="43">
        <v>200</v>
      </c>
      <c r="G84" s="43">
        <v>0</v>
      </c>
      <c r="H84" s="43">
        <v>0</v>
      </c>
      <c r="I84" s="43">
        <v>10.97</v>
      </c>
      <c r="J84" s="43">
        <v>59.9</v>
      </c>
      <c r="K84" s="44">
        <v>828</v>
      </c>
      <c r="L84" s="43">
        <v>3.07</v>
      </c>
    </row>
    <row r="85" spans="1:13" ht="15" x14ac:dyDescent="0.25">
      <c r="A85" s="23"/>
      <c r="B85" s="15"/>
      <c r="C85" s="11"/>
      <c r="D85" s="7" t="s">
        <v>22</v>
      </c>
      <c r="E85" s="42" t="s">
        <v>40</v>
      </c>
      <c r="F85" s="43">
        <v>20</v>
      </c>
      <c r="G85" s="43">
        <v>1</v>
      </c>
      <c r="H85" s="43">
        <v>0.5</v>
      </c>
      <c r="I85" s="43">
        <v>7.33</v>
      </c>
      <c r="J85" s="43">
        <v>52.15</v>
      </c>
      <c r="K85" s="44">
        <v>693</v>
      </c>
      <c r="L85" s="43">
        <v>4.05</v>
      </c>
    </row>
    <row r="86" spans="1:13" ht="15" x14ac:dyDescent="0.25">
      <c r="A86" s="23"/>
      <c r="B86" s="15"/>
      <c r="C86" s="11"/>
      <c r="D86" s="7" t="s">
        <v>23</v>
      </c>
      <c r="E86" s="42" t="s">
        <v>64</v>
      </c>
      <c r="F86" s="43">
        <v>120</v>
      </c>
      <c r="G86" s="43">
        <v>0.48</v>
      </c>
      <c r="H86" s="43">
        <v>0</v>
      </c>
      <c r="I86" s="43">
        <v>11.76</v>
      </c>
      <c r="J86" s="43">
        <v>88</v>
      </c>
      <c r="K86" s="44">
        <v>76</v>
      </c>
      <c r="L86" s="43">
        <v>31.68</v>
      </c>
    </row>
    <row r="87" spans="1:13" ht="15" x14ac:dyDescent="0.25">
      <c r="A87" s="23"/>
      <c r="B87" s="15"/>
      <c r="C87" s="11"/>
      <c r="D87" s="6"/>
      <c r="E87" s="42" t="s">
        <v>80</v>
      </c>
      <c r="F87" s="43">
        <v>20</v>
      </c>
      <c r="G87" s="43">
        <v>5.38</v>
      </c>
      <c r="H87" s="43">
        <v>5.6</v>
      </c>
      <c r="I87" s="43">
        <v>9</v>
      </c>
      <c r="J87" s="43">
        <v>72.599999999999994</v>
      </c>
      <c r="K87" s="44">
        <v>902</v>
      </c>
      <c r="L87" s="43">
        <v>8.93</v>
      </c>
    </row>
    <row r="88" spans="1:13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3" ht="15" x14ac:dyDescent="0.25">
      <c r="A89" s="24"/>
      <c r="B89" s="17"/>
      <c r="C89" s="8"/>
      <c r="D89" s="18" t="s">
        <v>32</v>
      </c>
      <c r="E89" s="9"/>
      <c r="F89" s="19">
        <f>SUM(F82:F88)</f>
        <v>610</v>
      </c>
      <c r="G89" s="19">
        <f t="shared" ref="G89" si="42">SUM(G82:G88)</f>
        <v>17.09</v>
      </c>
      <c r="H89" s="19">
        <f t="shared" ref="H89" si="43">SUM(H82:H88)</f>
        <v>18.100000000000001</v>
      </c>
      <c r="I89" s="19">
        <f t="shared" ref="I89" si="44">SUM(I82:I88)</f>
        <v>75.47</v>
      </c>
      <c r="J89" s="19">
        <f t="shared" ref="J89:L89" si="45">SUM(J82:J88)</f>
        <v>569.34999999999991</v>
      </c>
      <c r="K89" s="25"/>
      <c r="L89" s="19">
        <f t="shared" si="45"/>
        <v>124</v>
      </c>
      <c r="M89" s="50"/>
    </row>
    <row r="90" spans="1:13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54</v>
      </c>
      <c r="F90" s="43">
        <v>100</v>
      </c>
      <c r="G90" s="43">
        <v>0.8</v>
      </c>
      <c r="H90" s="43">
        <v>0</v>
      </c>
      <c r="I90" s="43">
        <v>2.8</v>
      </c>
      <c r="J90" s="43">
        <v>15</v>
      </c>
      <c r="K90" s="44">
        <v>836</v>
      </c>
      <c r="L90" s="43">
        <v>20.98</v>
      </c>
    </row>
    <row r="91" spans="1:13" ht="15" x14ac:dyDescent="0.25">
      <c r="A91" s="23"/>
      <c r="B91" s="15"/>
      <c r="C91" s="11"/>
      <c r="D91" s="7" t="s">
        <v>26</v>
      </c>
      <c r="E91" s="42" t="s">
        <v>81</v>
      </c>
      <c r="F91" s="43">
        <v>250</v>
      </c>
      <c r="G91" s="43">
        <v>7.31</v>
      </c>
      <c r="H91" s="43">
        <v>7.11</v>
      </c>
      <c r="I91" s="43">
        <v>21.47</v>
      </c>
      <c r="J91" s="43">
        <v>191.12</v>
      </c>
      <c r="K91" s="44">
        <v>138</v>
      </c>
      <c r="L91" s="43">
        <v>22.39</v>
      </c>
    </row>
    <row r="92" spans="1:13" ht="15" x14ac:dyDescent="0.25">
      <c r="A92" s="23"/>
      <c r="B92" s="15"/>
      <c r="C92" s="11"/>
      <c r="D92" s="7" t="s">
        <v>26</v>
      </c>
      <c r="E92" s="42" t="s">
        <v>83</v>
      </c>
      <c r="F92" s="43">
        <v>15</v>
      </c>
      <c r="G92" s="43">
        <v>1.94</v>
      </c>
      <c r="H92" s="43">
        <v>0</v>
      </c>
      <c r="I92" s="43">
        <v>11.71</v>
      </c>
      <c r="J92" s="43">
        <v>60</v>
      </c>
      <c r="K92" s="44">
        <v>943</v>
      </c>
      <c r="L92" s="43">
        <v>5.4</v>
      </c>
    </row>
    <row r="93" spans="1:13" ht="15" x14ac:dyDescent="0.25">
      <c r="A93" s="23"/>
      <c r="B93" s="15"/>
      <c r="C93" s="11"/>
      <c r="D93" s="7" t="s">
        <v>27</v>
      </c>
      <c r="E93" s="42" t="s">
        <v>82</v>
      </c>
      <c r="F93" s="43">
        <v>275</v>
      </c>
      <c r="G93" s="43">
        <v>20.92</v>
      </c>
      <c r="H93" s="43">
        <v>16.5</v>
      </c>
      <c r="I93" s="43">
        <v>38.82</v>
      </c>
      <c r="J93" s="43">
        <v>278.19</v>
      </c>
      <c r="K93" s="44">
        <v>543.02</v>
      </c>
      <c r="L93" s="43">
        <v>108.93</v>
      </c>
    </row>
    <row r="94" spans="1:13" ht="15" x14ac:dyDescent="0.25">
      <c r="A94" s="23"/>
      <c r="B94" s="15"/>
      <c r="C94" s="11"/>
      <c r="D94" s="7" t="s">
        <v>29</v>
      </c>
      <c r="E94" s="42" t="s">
        <v>84</v>
      </c>
      <c r="F94" s="43">
        <v>200</v>
      </c>
      <c r="G94" s="43">
        <v>0.11</v>
      </c>
      <c r="H94" s="43">
        <v>0</v>
      </c>
      <c r="I94" s="43">
        <v>23.88</v>
      </c>
      <c r="J94" s="43">
        <v>99.1</v>
      </c>
      <c r="K94" s="44">
        <v>912</v>
      </c>
      <c r="L94" s="43">
        <v>12.76</v>
      </c>
    </row>
    <row r="95" spans="1:13" ht="15" x14ac:dyDescent="0.25">
      <c r="A95" s="23"/>
      <c r="B95" s="15"/>
      <c r="C95" s="11"/>
      <c r="D95" s="7" t="s">
        <v>30</v>
      </c>
      <c r="E95" s="42" t="s">
        <v>50</v>
      </c>
      <c r="F95" s="43">
        <v>30</v>
      </c>
      <c r="G95" s="43">
        <v>2.4300000000000002</v>
      </c>
      <c r="H95" s="43">
        <v>1</v>
      </c>
      <c r="I95" s="43">
        <v>12.24</v>
      </c>
      <c r="J95" s="43">
        <v>72.599999999999994</v>
      </c>
      <c r="K95" s="44">
        <v>897</v>
      </c>
      <c r="L95" s="43">
        <v>4.34</v>
      </c>
    </row>
    <row r="96" spans="1:13" ht="15" x14ac:dyDescent="0.25">
      <c r="A96" s="23"/>
      <c r="B96" s="15"/>
      <c r="C96" s="11"/>
      <c r="D96" s="6" t="s">
        <v>31</v>
      </c>
      <c r="E96" s="42" t="s">
        <v>51</v>
      </c>
      <c r="F96" s="43">
        <v>30</v>
      </c>
      <c r="G96" s="43">
        <v>2.56</v>
      </c>
      <c r="H96" s="43">
        <v>1.2</v>
      </c>
      <c r="I96" s="43">
        <v>13.34</v>
      </c>
      <c r="J96" s="43">
        <v>77.760000000000005</v>
      </c>
      <c r="K96" s="44">
        <v>1148</v>
      </c>
      <c r="L96" s="43">
        <v>4.2</v>
      </c>
    </row>
    <row r="97" spans="1:13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3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3" ht="15" x14ac:dyDescent="0.25">
      <c r="A99" s="24"/>
      <c r="B99" s="17"/>
      <c r="C99" s="8"/>
      <c r="D99" s="18" t="s">
        <v>32</v>
      </c>
      <c r="E99" s="9"/>
      <c r="F99" s="19">
        <f>SUM(F90:F98)</f>
        <v>900</v>
      </c>
      <c r="G99" s="19">
        <f t="shared" ref="G99" si="46">SUM(G90:G98)</f>
        <v>36.07</v>
      </c>
      <c r="H99" s="19">
        <f t="shared" ref="H99" si="47">SUM(H90:H98)</f>
        <v>25.81</v>
      </c>
      <c r="I99" s="19">
        <f t="shared" ref="I99" si="48">SUM(I90:I98)</f>
        <v>124.26</v>
      </c>
      <c r="J99" s="19">
        <f t="shared" ref="J99:L99" si="49">SUM(J90:J98)</f>
        <v>793.77</v>
      </c>
      <c r="K99" s="25"/>
      <c r="L99" s="19">
        <f t="shared" si="49"/>
        <v>179</v>
      </c>
      <c r="M99" s="50"/>
    </row>
    <row r="100" spans="1:13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1510</v>
      </c>
      <c r="G100" s="32">
        <f>G89+G99</f>
        <v>53.16</v>
      </c>
      <c r="H100" s="32">
        <f>H89+H99</f>
        <v>43.91</v>
      </c>
      <c r="I100" s="32">
        <f>I89+I99</f>
        <v>199.73000000000002</v>
      </c>
      <c r="J100" s="32">
        <f>J89+J99</f>
        <v>1363.12</v>
      </c>
      <c r="K100" s="32"/>
      <c r="L100" s="32">
        <f>L89+L99</f>
        <v>303</v>
      </c>
    </row>
    <row r="101" spans="1:13" ht="15" x14ac:dyDescent="0.25">
      <c r="A101" s="20">
        <v>1</v>
      </c>
      <c r="B101" s="21">
        <v>6</v>
      </c>
      <c r="C101" s="22" t="s">
        <v>19</v>
      </c>
      <c r="D101" s="5" t="s">
        <v>20</v>
      </c>
      <c r="E101" s="39" t="s">
        <v>102</v>
      </c>
      <c r="F101" s="40">
        <v>220</v>
      </c>
      <c r="G101" s="40">
        <v>8.26</v>
      </c>
      <c r="H101" s="40">
        <v>8.8000000000000007</v>
      </c>
      <c r="I101" s="40">
        <v>35.520000000000003</v>
      </c>
      <c r="J101" s="40">
        <v>287.10000000000002</v>
      </c>
      <c r="K101" s="41">
        <v>1013</v>
      </c>
      <c r="L101" s="40">
        <v>46.9</v>
      </c>
    </row>
    <row r="102" spans="1:13" ht="15" x14ac:dyDescent="0.25">
      <c r="A102" s="23"/>
      <c r="B102" s="15"/>
      <c r="C102" s="11"/>
      <c r="D102" s="6"/>
      <c r="E102" s="42" t="s">
        <v>103</v>
      </c>
      <c r="F102" s="43">
        <v>75</v>
      </c>
      <c r="G102" s="43">
        <v>6.7</v>
      </c>
      <c r="H102" s="43">
        <v>6</v>
      </c>
      <c r="I102" s="43">
        <v>12.33</v>
      </c>
      <c r="J102" s="43">
        <v>130.30000000000001</v>
      </c>
      <c r="K102" s="44">
        <v>1478</v>
      </c>
      <c r="L102" s="43">
        <v>54.41</v>
      </c>
    </row>
    <row r="103" spans="1:13" ht="15" x14ac:dyDescent="0.25">
      <c r="A103" s="23"/>
      <c r="B103" s="15"/>
      <c r="C103" s="11"/>
      <c r="D103" s="7" t="s">
        <v>21</v>
      </c>
      <c r="E103" s="42" t="s">
        <v>104</v>
      </c>
      <c r="F103" s="43">
        <v>200</v>
      </c>
      <c r="G103" s="43">
        <v>1.36</v>
      </c>
      <c r="H103" s="43">
        <v>1</v>
      </c>
      <c r="I103" s="43">
        <v>16</v>
      </c>
      <c r="J103" s="43">
        <v>88.1</v>
      </c>
      <c r="K103" s="44">
        <v>854</v>
      </c>
      <c r="L103" s="43">
        <v>6.67</v>
      </c>
    </row>
    <row r="104" spans="1:13" ht="15" x14ac:dyDescent="0.25">
      <c r="A104" s="23"/>
      <c r="B104" s="15"/>
      <c r="C104" s="11"/>
      <c r="D104" s="7" t="s">
        <v>22</v>
      </c>
      <c r="E104" s="42" t="s">
        <v>40</v>
      </c>
      <c r="F104" s="43">
        <v>35</v>
      </c>
      <c r="G104" s="43">
        <v>1.75</v>
      </c>
      <c r="H104" s="43">
        <v>1</v>
      </c>
      <c r="I104" s="43">
        <v>14.58</v>
      </c>
      <c r="J104" s="43">
        <v>91.3</v>
      </c>
      <c r="K104" s="44">
        <v>693</v>
      </c>
      <c r="L104" s="43">
        <v>7.09</v>
      </c>
    </row>
    <row r="105" spans="1:13" ht="15" x14ac:dyDescent="0.25">
      <c r="A105" s="23"/>
      <c r="B105" s="15"/>
      <c r="C105" s="11"/>
      <c r="D105" s="7"/>
      <c r="E105" s="42" t="s">
        <v>80</v>
      </c>
      <c r="F105" s="43">
        <v>20</v>
      </c>
      <c r="G105" s="43">
        <v>5.38</v>
      </c>
      <c r="H105" s="43">
        <v>5.6</v>
      </c>
      <c r="I105" s="43">
        <v>9</v>
      </c>
      <c r="J105" s="43">
        <v>72.599999999999994</v>
      </c>
      <c r="K105" s="44">
        <v>902</v>
      </c>
      <c r="L105" s="43">
        <v>8.93</v>
      </c>
    </row>
    <row r="106" spans="1:13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3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3" ht="15" x14ac:dyDescent="0.25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>SUM(G101:G107)</f>
        <v>23.45</v>
      </c>
      <c r="H108" s="19">
        <f>SUM(H101:H107)</f>
        <v>22.4</v>
      </c>
      <c r="I108" s="19">
        <f>SUM(I101:I107)</f>
        <v>87.43</v>
      </c>
      <c r="J108" s="19">
        <f>SUM(J101:J107)</f>
        <v>669.4</v>
      </c>
      <c r="K108" s="25"/>
      <c r="L108" s="19">
        <f>SUM(L101:L107)</f>
        <v>124</v>
      </c>
      <c r="M108" s="50"/>
    </row>
    <row r="109" spans="1:13" ht="15" x14ac:dyDescent="0.25">
      <c r="A109" s="26">
        <f>A101</f>
        <v>1</v>
      </c>
      <c r="B109" s="13">
        <v>6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3" ht="15" x14ac:dyDescent="0.25">
      <c r="A110" s="23"/>
      <c r="B110" s="15"/>
      <c r="C110" s="11"/>
      <c r="D110" s="7" t="s">
        <v>26</v>
      </c>
      <c r="E110" s="42" t="s">
        <v>105</v>
      </c>
      <c r="F110" s="43">
        <v>250</v>
      </c>
      <c r="G110" s="43">
        <v>1.98</v>
      </c>
      <c r="H110" s="43">
        <v>4</v>
      </c>
      <c r="I110" s="43">
        <v>10.66</v>
      </c>
      <c r="J110" s="43">
        <v>144.6</v>
      </c>
      <c r="K110" s="44">
        <v>1181</v>
      </c>
      <c r="L110" s="43">
        <v>24.43</v>
      </c>
    </row>
    <row r="111" spans="1:13" ht="15" x14ac:dyDescent="0.25">
      <c r="A111" s="23"/>
      <c r="B111" s="15"/>
      <c r="C111" s="11"/>
      <c r="D111" s="7" t="s">
        <v>27</v>
      </c>
      <c r="E111" s="42" t="s">
        <v>95</v>
      </c>
      <c r="F111" s="43">
        <v>100</v>
      </c>
      <c r="G111" s="43">
        <v>7.77</v>
      </c>
      <c r="H111" s="43">
        <v>9.5</v>
      </c>
      <c r="I111" s="43">
        <v>15.99</v>
      </c>
      <c r="J111" s="43">
        <v>243.45</v>
      </c>
      <c r="K111" s="44">
        <v>827</v>
      </c>
      <c r="L111" s="43">
        <v>89.86</v>
      </c>
    </row>
    <row r="112" spans="1:13" ht="15" x14ac:dyDescent="0.25">
      <c r="A112" s="23"/>
      <c r="B112" s="15"/>
      <c r="C112" s="11"/>
      <c r="D112" s="7" t="s">
        <v>28</v>
      </c>
      <c r="E112" s="42" t="s">
        <v>47</v>
      </c>
      <c r="F112" s="43">
        <v>90</v>
      </c>
      <c r="G112" s="43">
        <v>1.96</v>
      </c>
      <c r="H112" s="43">
        <v>3</v>
      </c>
      <c r="I112" s="43">
        <v>12.02</v>
      </c>
      <c r="J112" s="43">
        <v>88.2</v>
      </c>
      <c r="K112" s="44">
        <v>995</v>
      </c>
      <c r="L112" s="43">
        <v>21.03</v>
      </c>
    </row>
    <row r="113" spans="1:13" ht="15" x14ac:dyDescent="0.25">
      <c r="A113" s="23"/>
      <c r="B113" s="15"/>
      <c r="C113" s="11"/>
      <c r="D113" s="7" t="s">
        <v>28</v>
      </c>
      <c r="E113" s="42" t="s">
        <v>48</v>
      </c>
      <c r="F113" s="43">
        <v>90</v>
      </c>
      <c r="G113" s="43">
        <v>2.37</v>
      </c>
      <c r="H113" s="43">
        <v>3</v>
      </c>
      <c r="I113" s="43">
        <v>31.22</v>
      </c>
      <c r="J113" s="43">
        <v>83.7</v>
      </c>
      <c r="K113" s="44">
        <v>999</v>
      </c>
      <c r="L113" s="43">
        <v>19.440000000000001</v>
      </c>
    </row>
    <row r="114" spans="1:13" ht="15" x14ac:dyDescent="0.25">
      <c r="A114" s="23"/>
      <c r="B114" s="15"/>
      <c r="C114" s="11"/>
      <c r="D114" s="7" t="s">
        <v>29</v>
      </c>
      <c r="E114" s="42" t="s">
        <v>49</v>
      </c>
      <c r="F114" s="43">
        <v>200</v>
      </c>
      <c r="G114" s="43">
        <v>0.3</v>
      </c>
      <c r="H114" s="43">
        <v>0</v>
      </c>
      <c r="I114" s="43">
        <v>36.28</v>
      </c>
      <c r="J114" s="43">
        <v>140</v>
      </c>
      <c r="K114" s="44">
        <v>588</v>
      </c>
      <c r="L114" s="43">
        <v>14.28</v>
      </c>
    </row>
    <row r="115" spans="1:13" ht="15" x14ac:dyDescent="0.25">
      <c r="A115" s="23"/>
      <c r="B115" s="15"/>
      <c r="C115" s="11"/>
      <c r="D115" s="7" t="s">
        <v>30</v>
      </c>
      <c r="E115" s="42" t="s">
        <v>50</v>
      </c>
      <c r="F115" s="43">
        <v>35</v>
      </c>
      <c r="G115" s="43">
        <v>2.84</v>
      </c>
      <c r="H115" s="43">
        <v>1.17</v>
      </c>
      <c r="I115" s="43">
        <v>14.28</v>
      </c>
      <c r="J115" s="43">
        <v>84.7</v>
      </c>
      <c r="K115" s="44">
        <v>897</v>
      </c>
      <c r="L115" s="43">
        <v>5.0599999999999996</v>
      </c>
    </row>
    <row r="116" spans="1:13" ht="15" x14ac:dyDescent="0.25">
      <c r="A116" s="23"/>
      <c r="B116" s="15"/>
      <c r="C116" s="11"/>
      <c r="D116" s="7" t="s">
        <v>31</v>
      </c>
      <c r="E116" s="42" t="s">
        <v>51</v>
      </c>
      <c r="F116" s="43">
        <v>35</v>
      </c>
      <c r="G116" s="43">
        <v>2.98</v>
      </c>
      <c r="H116" s="43">
        <v>1.4</v>
      </c>
      <c r="I116" s="43">
        <v>15.56</v>
      </c>
      <c r="J116" s="43">
        <v>90.72</v>
      </c>
      <c r="K116" s="44">
        <v>1148</v>
      </c>
      <c r="L116" s="43">
        <v>4.9000000000000004</v>
      </c>
    </row>
    <row r="117" spans="1:13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3" ht="15" x14ac:dyDescent="0.25">
      <c r="A118" s="24"/>
      <c r="B118" s="17"/>
      <c r="C118" s="8"/>
      <c r="D118" s="18" t="s">
        <v>32</v>
      </c>
      <c r="E118" s="9"/>
      <c r="F118" s="19">
        <f>SUM(F109:F117)</f>
        <v>800</v>
      </c>
      <c r="G118" s="19">
        <f t="shared" ref="G118:J118" si="50">SUM(G109:G117)</f>
        <v>20.200000000000003</v>
      </c>
      <c r="H118" s="19">
        <f t="shared" si="50"/>
        <v>22.07</v>
      </c>
      <c r="I118" s="19">
        <f t="shared" si="50"/>
        <v>136.01</v>
      </c>
      <c r="J118" s="19">
        <f t="shared" si="50"/>
        <v>875.37</v>
      </c>
      <c r="K118" s="25"/>
      <c r="L118" s="19">
        <f t="shared" ref="L118" si="51">SUM(L109:L117)</f>
        <v>179</v>
      </c>
      <c r="M118" s="50"/>
    </row>
    <row r="119" spans="1:13" ht="15.75" customHeight="1" thickBot="1" x14ac:dyDescent="0.25">
      <c r="A119" s="29">
        <f>A101</f>
        <v>1</v>
      </c>
      <c r="B119" s="30">
        <f>B101</f>
        <v>6</v>
      </c>
      <c r="C119" s="52" t="s">
        <v>4</v>
      </c>
      <c r="D119" s="53"/>
      <c r="E119" s="31"/>
      <c r="F119" s="32">
        <f>F108+F118</f>
        <v>1350</v>
      </c>
      <c r="G119" s="32">
        <f>G108+G118</f>
        <v>43.650000000000006</v>
      </c>
      <c r="H119" s="32">
        <f>H108+H118</f>
        <v>44.47</v>
      </c>
      <c r="I119" s="32">
        <f>I108+I118</f>
        <v>223.44</v>
      </c>
      <c r="J119" s="32">
        <f>J108+J118</f>
        <v>1544.77</v>
      </c>
      <c r="K119" s="32"/>
      <c r="L119" s="32">
        <f>L108+L118</f>
        <v>303</v>
      </c>
    </row>
    <row r="120" spans="1:13" ht="15" x14ac:dyDescent="0.25">
      <c r="A120" s="20">
        <v>2</v>
      </c>
      <c r="B120" s="21">
        <v>1</v>
      </c>
      <c r="C120" s="22" t="s">
        <v>19</v>
      </c>
      <c r="D120" s="5" t="s">
        <v>20</v>
      </c>
      <c r="E120" s="39" t="s">
        <v>38</v>
      </c>
      <c r="F120" s="40">
        <v>250</v>
      </c>
      <c r="G120" s="40">
        <v>9.39</v>
      </c>
      <c r="H120" s="40">
        <v>4.25</v>
      </c>
      <c r="I120" s="40">
        <v>56.24</v>
      </c>
      <c r="J120" s="40">
        <v>332.73</v>
      </c>
      <c r="K120" s="41">
        <v>1013</v>
      </c>
      <c r="L120" s="40">
        <v>51.8</v>
      </c>
    </row>
    <row r="121" spans="1:13" ht="15" x14ac:dyDescent="0.25">
      <c r="A121" s="23"/>
      <c r="B121" s="15"/>
      <c r="C121" s="11"/>
      <c r="D121" s="6"/>
      <c r="E121" s="42" t="s">
        <v>42</v>
      </c>
      <c r="F121" s="43">
        <v>10</v>
      </c>
      <c r="G121" s="43">
        <v>0.08</v>
      </c>
      <c r="H121" s="43">
        <v>7</v>
      </c>
      <c r="I121" s="43">
        <v>0.13</v>
      </c>
      <c r="J121" s="43">
        <v>75.2</v>
      </c>
      <c r="K121" s="44">
        <v>1259.01</v>
      </c>
      <c r="L121" s="43">
        <v>16</v>
      </c>
    </row>
    <row r="122" spans="1:13" ht="15" x14ac:dyDescent="0.25">
      <c r="A122" s="23"/>
      <c r="B122" s="15"/>
      <c r="C122" s="11"/>
      <c r="D122" s="7" t="s">
        <v>21</v>
      </c>
      <c r="E122" s="42" t="s">
        <v>71</v>
      </c>
      <c r="F122" s="43">
        <v>200</v>
      </c>
      <c r="G122" s="43">
        <v>0.09</v>
      </c>
      <c r="H122" s="43">
        <v>0</v>
      </c>
      <c r="I122" s="43">
        <v>15.16</v>
      </c>
      <c r="J122" s="43">
        <v>79.8</v>
      </c>
      <c r="K122" s="44">
        <v>686</v>
      </c>
      <c r="L122" s="43">
        <v>6.67</v>
      </c>
    </row>
    <row r="123" spans="1:13" ht="15" x14ac:dyDescent="0.25">
      <c r="A123" s="23"/>
      <c r="B123" s="15"/>
      <c r="C123" s="11"/>
      <c r="D123" s="7" t="s">
        <v>22</v>
      </c>
      <c r="E123" s="42" t="s">
        <v>85</v>
      </c>
      <c r="F123" s="43">
        <v>30</v>
      </c>
      <c r="G123" s="43">
        <v>1.5</v>
      </c>
      <c r="H123" s="43">
        <v>1</v>
      </c>
      <c r="I123" s="43">
        <v>12.5</v>
      </c>
      <c r="J123" s="43">
        <v>78.2</v>
      </c>
      <c r="K123" s="44">
        <v>693</v>
      </c>
      <c r="L123" s="43">
        <v>6.08</v>
      </c>
    </row>
    <row r="124" spans="1:13" ht="15" x14ac:dyDescent="0.25">
      <c r="A124" s="23"/>
      <c r="B124" s="15"/>
      <c r="C124" s="11"/>
      <c r="D124" s="7"/>
      <c r="E124" s="42" t="s">
        <v>41</v>
      </c>
      <c r="F124" s="43">
        <v>20</v>
      </c>
      <c r="G124" s="43">
        <v>2.19</v>
      </c>
      <c r="H124" s="43">
        <v>3</v>
      </c>
      <c r="I124" s="43">
        <v>1.33</v>
      </c>
      <c r="J124" s="43">
        <v>36.299999999999997</v>
      </c>
      <c r="K124" s="44">
        <v>97</v>
      </c>
      <c r="L124" s="43">
        <v>26.45</v>
      </c>
    </row>
    <row r="125" spans="1:13" ht="15" x14ac:dyDescent="0.25">
      <c r="A125" s="23"/>
      <c r="B125" s="15"/>
      <c r="C125" s="11"/>
      <c r="D125" s="6"/>
      <c r="E125" s="42" t="s">
        <v>43</v>
      </c>
      <c r="F125" s="43">
        <v>40</v>
      </c>
      <c r="G125" s="43">
        <v>4.8</v>
      </c>
      <c r="H125" s="43">
        <v>4</v>
      </c>
      <c r="I125" s="43">
        <v>0.28000000000000003</v>
      </c>
      <c r="J125" s="43">
        <v>62.8</v>
      </c>
      <c r="K125" s="44">
        <v>349.01</v>
      </c>
      <c r="L125" s="43">
        <v>17</v>
      </c>
    </row>
    <row r="126" spans="1:13" ht="15" x14ac:dyDescent="0.2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3" ht="15" x14ac:dyDescent="0.25">
      <c r="A127" s="24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52">SUM(G120:G126)</f>
        <v>18.05</v>
      </c>
      <c r="H127" s="19">
        <f t="shared" si="52"/>
        <v>19.25</v>
      </c>
      <c r="I127" s="19">
        <f t="shared" si="52"/>
        <v>85.64</v>
      </c>
      <c r="J127" s="19">
        <f t="shared" si="52"/>
        <v>665.03</v>
      </c>
      <c r="K127" s="25"/>
      <c r="L127" s="19">
        <f t="shared" ref="L127" si="53">SUM(L120:L126)</f>
        <v>124</v>
      </c>
      <c r="M127" s="50"/>
    </row>
    <row r="128" spans="1:13" ht="15" x14ac:dyDescent="0.25">
      <c r="A128" s="26">
        <f>A120</f>
        <v>2</v>
      </c>
      <c r="B128" s="13">
        <f>B120</f>
        <v>1</v>
      </c>
      <c r="C128" s="10" t="s">
        <v>24</v>
      </c>
      <c r="D128" s="7" t="s">
        <v>26</v>
      </c>
      <c r="E128" s="42" t="s">
        <v>86</v>
      </c>
      <c r="F128" s="43">
        <v>250</v>
      </c>
      <c r="G128" s="43">
        <v>2.2400000000000002</v>
      </c>
      <c r="H128" s="43">
        <v>5.25</v>
      </c>
      <c r="I128" s="43">
        <v>12</v>
      </c>
      <c r="J128" s="43">
        <v>161.5</v>
      </c>
      <c r="K128" s="44">
        <v>1030</v>
      </c>
      <c r="L128" s="43">
        <v>37.26</v>
      </c>
    </row>
    <row r="129" spans="1:13" ht="15" x14ac:dyDescent="0.25">
      <c r="A129" s="23"/>
      <c r="B129" s="15"/>
      <c r="C129" s="11"/>
      <c r="D129" s="7" t="s">
        <v>26</v>
      </c>
      <c r="E129" s="42" t="s">
        <v>45</v>
      </c>
      <c r="F129" s="43">
        <v>10</v>
      </c>
      <c r="G129" s="43">
        <v>2.29</v>
      </c>
      <c r="H129" s="43">
        <v>2</v>
      </c>
      <c r="I129" s="43">
        <v>0.09</v>
      </c>
      <c r="J129" s="43">
        <v>23.6</v>
      </c>
      <c r="K129" s="44">
        <v>1052</v>
      </c>
      <c r="L129" s="43">
        <v>10.37</v>
      </c>
    </row>
    <row r="130" spans="1:13" ht="15" x14ac:dyDescent="0.25">
      <c r="A130" s="23"/>
      <c r="B130" s="15"/>
      <c r="C130" s="11"/>
      <c r="D130" s="7" t="s">
        <v>27</v>
      </c>
      <c r="E130" s="42" t="s">
        <v>87</v>
      </c>
      <c r="F130" s="43">
        <v>100</v>
      </c>
      <c r="G130" s="43">
        <v>12.46</v>
      </c>
      <c r="H130" s="43">
        <v>5</v>
      </c>
      <c r="I130" s="43">
        <v>10.08</v>
      </c>
      <c r="J130" s="43">
        <v>198.8</v>
      </c>
      <c r="K130" s="44">
        <v>1085</v>
      </c>
      <c r="L130" s="43">
        <v>76.48</v>
      </c>
    </row>
    <row r="131" spans="1:13" ht="15" x14ac:dyDescent="0.25">
      <c r="A131" s="23"/>
      <c r="B131" s="15"/>
      <c r="C131" s="11"/>
      <c r="D131" s="7" t="s">
        <v>28</v>
      </c>
      <c r="E131" s="42" t="s">
        <v>88</v>
      </c>
      <c r="F131" s="43">
        <v>180</v>
      </c>
      <c r="G131" s="43">
        <v>5.52</v>
      </c>
      <c r="H131" s="43">
        <v>8.4</v>
      </c>
      <c r="I131" s="43">
        <v>30.06</v>
      </c>
      <c r="J131" s="43">
        <v>254.88</v>
      </c>
      <c r="K131" s="44">
        <v>513</v>
      </c>
      <c r="L131" s="43">
        <v>34.020000000000003</v>
      </c>
    </row>
    <row r="132" spans="1:13" ht="15" x14ac:dyDescent="0.25">
      <c r="A132" s="23"/>
      <c r="B132" s="15"/>
      <c r="C132" s="11"/>
      <c r="D132" s="7" t="s">
        <v>29</v>
      </c>
      <c r="E132" s="42" t="s">
        <v>68</v>
      </c>
      <c r="F132" s="43">
        <v>200</v>
      </c>
      <c r="G132" s="43">
        <v>0</v>
      </c>
      <c r="H132" s="43">
        <v>0</v>
      </c>
      <c r="I132" s="43">
        <v>21.18</v>
      </c>
      <c r="J132" s="43">
        <v>84.9</v>
      </c>
      <c r="K132" s="44">
        <v>699.01</v>
      </c>
      <c r="L132" s="43">
        <v>10.91</v>
      </c>
    </row>
    <row r="133" spans="1:13" ht="15" x14ac:dyDescent="0.25">
      <c r="A133" s="23"/>
      <c r="B133" s="15"/>
      <c r="C133" s="11"/>
      <c r="D133" s="7" t="s">
        <v>30</v>
      </c>
      <c r="E133" s="42" t="s">
        <v>50</v>
      </c>
      <c r="F133" s="43">
        <v>35</v>
      </c>
      <c r="G133" s="43">
        <v>2.84</v>
      </c>
      <c r="H133" s="43">
        <v>1.17</v>
      </c>
      <c r="I133" s="43">
        <v>14.28</v>
      </c>
      <c r="J133" s="43">
        <v>84.7</v>
      </c>
      <c r="K133" s="44">
        <v>897</v>
      </c>
      <c r="L133" s="43">
        <v>5.0599999999999996</v>
      </c>
    </row>
    <row r="134" spans="1:13" ht="15" x14ac:dyDescent="0.25">
      <c r="A134" s="23"/>
      <c r="B134" s="15"/>
      <c r="C134" s="11"/>
      <c r="D134" s="7" t="s">
        <v>31</v>
      </c>
      <c r="E134" s="42" t="s">
        <v>51</v>
      </c>
      <c r="F134" s="43">
        <v>35</v>
      </c>
      <c r="G134" s="43">
        <v>2.98</v>
      </c>
      <c r="H134" s="43">
        <v>1.4</v>
      </c>
      <c r="I134" s="43">
        <v>15.56</v>
      </c>
      <c r="J134" s="43">
        <v>90.72</v>
      </c>
      <c r="K134" s="44">
        <v>1148</v>
      </c>
      <c r="L134" s="43">
        <v>4.9000000000000004</v>
      </c>
    </row>
    <row r="135" spans="1:13" ht="15.75" customHeight="1" x14ac:dyDescent="0.2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3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3" ht="15" x14ac:dyDescent="0.25">
      <c r="A137" s="24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54">SUM(G128:G136)</f>
        <v>28.330000000000002</v>
      </c>
      <c r="H137" s="19">
        <f t="shared" si="54"/>
        <v>23.22</v>
      </c>
      <c r="I137" s="19">
        <f t="shared" si="54"/>
        <v>103.25</v>
      </c>
      <c r="J137" s="19">
        <f t="shared" si="54"/>
        <v>899.1</v>
      </c>
      <c r="K137" s="25"/>
      <c r="L137" s="19">
        <f t="shared" ref="L137" si="55">SUM(L128:L136)</f>
        <v>179</v>
      </c>
      <c r="M137" s="50"/>
    </row>
    <row r="138" spans="1:13" ht="15.75" thickBot="1" x14ac:dyDescent="0.25">
      <c r="A138" s="29">
        <f>A120</f>
        <v>2</v>
      </c>
      <c r="B138" s="30">
        <f>B120</f>
        <v>1</v>
      </c>
      <c r="C138" s="52" t="s">
        <v>4</v>
      </c>
      <c r="D138" s="53"/>
      <c r="E138" s="31"/>
      <c r="F138" s="32">
        <f>F127+F137</f>
        <v>1360</v>
      </c>
      <c r="G138" s="32">
        <f t="shared" ref="G138" si="56">G127+G137</f>
        <v>46.38</v>
      </c>
      <c r="H138" s="32">
        <f t="shared" ref="H138" si="57">H127+H137</f>
        <v>42.47</v>
      </c>
      <c r="I138" s="32">
        <f t="shared" ref="I138" si="58">I127+I137</f>
        <v>188.89</v>
      </c>
      <c r="J138" s="32">
        <f t="shared" ref="J138:L138" si="59">J127+J137</f>
        <v>1564.13</v>
      </c>
      <c r="K138" s="32"/>
      <c r="L138" s="32">
        <f t="shared" si="59"/>
        <v>303</v>
      </c>
    </row>
    <row r="139" spans="1:13" ht="15" x14ac:dyDescent="0.25">
      <c r="A139" s="14">
        <v>2</v>
      </c>
      <c r="B139" s="15">
        <v>2</v>
      </c>
      <c r="C139" s="22" t="s">
        <v>19</v>
      </c>
      <c r="D139" s="5" t="s">
        <v>20</v>
      </c>
      <c r="E139" s="39" t="s">
        <v>89</v>
      </c>
      <c r="F139" s="40">
        <v>200</v>
      </c>
      <c r="G139" s="40">
        <v>11.5</v>
      </c>
      <c r="H139" s="40">
        <v>9</v>
      </c>
      <c r="I139" s="40">
        <v>26.17</v>
      </c>
      <c r="J139" s="40">
        <v>318.39999999999998</v>
      </c>
      <c r="K139" s="41">
        <v>1003</v>
      </c>
      <c r="L139" s="40">
        <v>66.510000000000005</v>
      </c>
    </row>
    <row r="140" spans="1:13" ht="15" x14ac:dyDescent="0.2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3" ht="25.5" x14ac:dyDescent="0.25">
      <c r="A141" s="14"/>
      <c r="B141" s="15"/>
      <c r="C141" s="11"/>
      <c r="D141" s="7" t="s">
        <v>21</v>
      </c>
      <c r="E141" s="42" t="s">
        <v>60</v>
      </c>
      <c r="F141" s="43">
        <v>200</v>
      </c>
      <c r="G141" s="43">
        <v>0</v>
      </c>
      <c r="H141" s="43">
        <v>0</v>
      </c>
      <c r="I141" s="43">
        <v>19</v>
      </c>
      <c r="J141" s="43">
        <v>80</v>
      </c>
      <c r="K141" s="44">
        <v>706.03</v>
      </c>
      <c r="L141" s="43">
        <v>19.73</v>
      </c>
    </row>
    <row r="142" spans="1:13" ht="15" x14ac:dyDescent="0.25">
      <c r="A142" s="14"/>
      <c r="B142" s="15"/>
      <c r="C142" s="11"/>
      <c r="D142" s="7" t="s">
        <v>22</v>
      </c>
      <c r="E142" s="42" t="s">
        <v>85</v>
      </c>
      <c r="F142" s="43">
        <v>30</v>
      </c>
      <c r="G142" s="43">
        <v>1.5</v>
      </c>
      <c r="H142" s="43">
        <v>1</v>
      </c>
      <c r="I142" s="43">
        <v>12.5</v>
      </c>
      <c r="J142" s="43">
        <v>78.2</v>
      </c>
      <c r="K142" s="44">
        <v>693</v>
      </c>
      <c r="L142" s="43">
        <v>6.08</v>
      </c>
    </row>
    <row r="143" spans="1:13" ht="15" x14ac:dyDescent="0.25">
      <c r="A143" s="14"/>
      <c r="B143" s="15"/>
      <c r="C143" s="11"/>
      <c r="D143" s="7" t="s">
        <v>23</v>
      </c>
      <c r="E143" s="42" t="s">
        <v>64</v>
      </c>
      <c r="F143" s="43">
        <v>120</v>
      </c>
      <c r="G143" s="43">
        <v>0.48</v>
      </c>
      <c r="H143" s="43">
        <v>0</v>
      </c>
      <c r="I143" s="43">
        <v>11.76</v>
      </c>
      <c r="J143" s="43">
        <v>88</v>
      </c>
      <c r="K143" s="44">
        <v>76</v>
      </c>
      <c r="L143" s="43">
        <v>31.68</v>
      </c>
    </row>
    <row r="144" spans="1:13" ht="15" x14ac:dyDescent="0.25">
      <c r="A144" s="14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16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60">SUM(G139:G145)</f>
        <v>13.48</v>
      </c>
      <c r="H146" s="19">
        <f t="shared" si="60"/>
        <v>10</v>
      </c>
      <c r="I146" s="19">
        <f t="shared" si="60"/>
        <v>69.430000000000007</v>
      </c>
      <c r="J146" s="19">
        <f t="shared" si="60"/>
        <v>564.59999999999991</v>
      </c>
      <c r="K146" s="25"/>
      <c r="L146" s="19">
        <f t="shared" ref="L146" si="61">SUM(L139:L145)</f>
        <v>124</v>
      </c>
    </row>
    <row r="147" spans="1:12" ht="15" x14ac:dyDescent="0.25">
      <c r="A147" s="13">
        <f>A139</f>
        <v>2</v>
      </c>
      <c r="B147" s="13">
        <f>B139</f>
        <v>2</v>
      </c>
      <c r="C147" s="10" t="s">
        <v>24</v>
      </c>
      <c r="D147" s="7" t="s">
        <v>25</v>
      </c>
      <c r="E147" s="42" t="s">
        <v>54</v>
      </c>
      <c r="F147" s="43">
        <v>100</v>
      </c>
      <c r="G147" s="43">
        <v>0.8</v>
      </c>
      <c r="H147" s="43">
        <v>0</v>
      </c>
      <c r="I147" s="43">
        <v>2.8</v>
      </c>
      <c r="J147" s="43">
        <v>15</v>
      </c>
      <c r="K147" s="44">
        <v>836</v>
      </c>
      <c r="L147" s="43">
        <v>20.98</v>
      </c>
    </row>
    <row r="148" spans="1:12" ht="15" x14ac:dyDescent="0.25">
      <c r="A148" s="14"/>
      <c r="B148" s="15"/>
      <c r="C148" s="11"/>
      <c r="D148" s="7" t="s">
        <v>26</v>
      </c>
      <c r="E148" s="42" t="s">
        <v>90</v>
      </c>
      <c r="F148" s="43">
        <v>250</v>
      </c>
      <c r="G148" s="43">
        <v>2.5299999999999998</v>
      </c>
      <c r="H148" s="43">
        <v>6.33</v>
      </c>
      <c r="I148" s="43">
        <v>9.27</v>
      </c>
      <c r="J148" s="43">
        <v>237.7</v>
      </c>
      <c r="K148" s="44">
        <v>1058</v>
      </c>
      <c r="L148" s="43">
        <v>21.7</v>
      </c>
    </row>
    <row r="149" spans="1:12" ht="15" x14ac:dyDescent="0.25">
      <c r="A149" s="14"/>
      <c r="B149" s="15"/>
      <c r="C149" s="11"/>
      <c r="D149" s="7" t="s">
        <v>26</v>
      </c>
      <c r="E149" s="42" t="s">
        <v>57</v>
      </c>
      <c r="F149" s="43">
        <v>15</v>
      </c>
      <c r="G149" s="43">
        <v>3.46</v>
      </c>
      <c r="H149" s="43">
        <v>4.5</v>
      </c>
      <c r="I149" s="43">
        <v>0</v>
      </c>
      <c r="J149" s="43">
        <v>52.8</v>
      </c>
      <c r="K149" s="44">
        <v>1053.02</v>
      </c>
      <c r="L149" s="43">
        <v>19.399999999999999</v>
      </c>
    </row>
    <row r="150" spans="1:12" ht="15" x14ac:dyDescent="0.25">
      <c r="A150" s="14"/>
      <c r="B150" s="15"/>
      <c r="C150" s="11"/>
      <c r="D150" s="7" t="s">
        <v>27</v>
      </c>
      <c r="E150" s="42" t="s">
        <v>91</v>
      </c>
      <c r="F150" s="43">
        <v>100</v>
      </c>
      <c r="G150" s="43">
        <v>4.7</v>
      </c>
      <c r="H150" s="43">
        <v>9</v>
      </c>
      <c r="I150" s="43">
        <v>12.51</v>
      </c>
      <c r="J150" s="43">
        <v>149.19999999999999</v>
      </c>
      <c r="K150" s="44">
        <v>1081</v>
      </c>
      <c r="L150" s="43">
        <v>74.48</v>
      </c>
    </row>
    <row r="151" spans="1:12" ht="15" x14ac:dyDescent="0.25">
      <c r="A151" s="14"/>
      <c r="B151" s="15"/>
      <c r="C151" s="11"/>
      <c r="D151" s="7" t="s">
        <v>28</v>
      </c>
      <c r="E151" s="42" t="s">
        <v>92</v>
      </c>
      <c r="F151" s="43">
        <v>180</v>
      </c>
      <c r="G151" s="43">
        <v>3.85</v>
      </c>
      <c r="H151" s="43">
        <v>8</v>
      </c>
      <c r="I151" s="43">
        <v>22.46</v>
      </c>
      <c r="J151" s="43">
        <v>188.7</v>
      </c>
      <c r="K151" s="44">
        <v>959</v>
      </c>
      <c r="L151" s="43">
        <v>22</v>
      </c>
    </row>
    <row r="152" spans="1:12" ht="15" x14ac:dyDescent="0.25">
      <c r="A152" s="14"/>
      <c r="B152" s="15"/>
      <c r="C152" s="11"/>
      <c r="D152" s="7" t="s">
        <v>29</v>
      </c>
      <c r="E152" s="42" t="s">
        <v>93</v>
      </c>
      <c r="F152" s="43">
        <v>200</v>
      </c>
      <c r="G152" s="43">
        <v>0.24</v>
      </c>
      <c r="H152" s="43">
        <v>0</v>
      </c>
      <c r="I152" s="43">
        <v>60</v>
      </c>
      <c r="J152" s="43">
        <v>114.3</v>
      </c>
      <c r="K152" s="44">
        <v>702</v>
      </c>
      <c r="L152" s="43">
        <v>11.9</v>
      </c>
    </row>
    <row r="153" spans="1:12" ht="15" x14ac:dyDescent="0.25">
      <c r="A153" s="14"/>
      <c r="B153" s="15"/>
      <c r="C153" s="11"/>
      <c r="D153" s="7" t="s">
        <v>30</v>
      </c>
      <c r="E153" s="42" t="s">
        <v>50</v>
      </c>
      <c r="F153" s="43">
        <v>30</v>
      </c>
      <c r="G153" s="43">
        <v>2.4300000000000002</v>
      </c>
      <c r="H153" s="43">
        <v>1</v>
      </c>
      <c r="I153" s="43">
        <v>12.24</v>
      </c>
      <c r="J153" s="43">
        <v>72.599999999999994</v>
      </c>
      <c r="K153" s="44">
        <v>897</v>
      </c>
      <c r="L153" s="43">
        <v>4.34</v>
      </c>
    </row>
    <row r="154" spans="1:12" ht="15" x14ac:dyDescent="0.25">
      <c r="A154" s="14"/>
      <c r="B154" s="15"/>
      <c r="C154" s="11"/>
      <c r="D154" s="7" t="s">
        <v>31</v>
      </c>
      <c r="E154" s="42" t="s">
        <v>51</v>
      </c>
      <c r="F154" s="43">
        <v>30</v>
      </c>
      <c r="G154" s="43">
        <v>2.56</v>
      </c>
      <c r="H154" s="43">
        <v>1.2</v>
      </c>
      <c r="I154" s="43">
        <v>13.34</v>
      </c>
      <c r="J154" s="43">
        <v>77.760000000000005</v>
      </c>
      <c r="K154" s="44">
        <v>1148</v>
      </c>
      <c r="L154" s="43">
        <v>4.2</v>
      </c>
    </row>
    <row r="155" spans="1:12" ht="15" x14ac:dyDescent="0.25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6"/>
      <c r="B156" s="17"/>
      <c r="C156" s="8"/>
      <c r="D156" s="18" t="s">
        <v>32</v>
      </c>
      <c r="E156" s="9"/>
      <c r="F156" s="19">
        <f>SUM(F147:F155)</f>
        <v>905</v>
      </c>
      <c r="G156" s="19">
        <f t="shared" ref="G156:J156" si="62">SUM(G147:G155)</f>
        <v>20.57</v>
      </c>
      <c r="H156" s="19">
        <f t="shared" si="62"/>
        <v>30.029999999999998</v>
      </c>
      <c r="I156" s="19">
        <f t="shared" si="62"/>
        <v>132.61999999999998</v>
      </c>
      <c r="J156" s="19">
        <f t="shared" si="62"/>
        <v>908.06</v>
      </c>
      <c r="K156" s="25"/>
      <c r="L156" s="19">
        <f t="shared" ref="L156" si="63">SUM(L147:L155)</f>
        <v>179</v>
      </c>
    </row>
    <row r="157" spans="1:12" ht="15.75" thickBot="1" x14ac:dyDescent="0.25">
      <c r="A157" s="33">
        <f>A139</f>
        <v>2</v>
      </c>
      <c r="B157" s="33">
        <f>B139</f>
        <v>2</v>
      </c>
      <c r="C157" s="52" t="s">
        <v>4</v>
      </c>
      <c r="D157" s="53"/>
      <c r="E157" s="31"/>
      <c r="F157" s="32">
        <f>F146+F156</f>
        <v>1455</v>
      </c>
      <c r="G157" s="32">
        <f t="shared" ref="G157" si="64">G146+G156</f>
        <v>34.049999999999997</v>
      </c>
      <c r="H157" s="32">
        <f t="shared" ref="H157" si="65">H146+H156</f>
        <v>40.03</v>
      </c>
      <c r="I157" s="32">
        <f t="shared" ref="I157" si="66">I146+I156</f>
        <v>202.04999999999998</v>
      </c>
      <c r="J157" s="32">
        <f t="shared" ref="J157:L157" si="67">J146+J156</f>
        <v>1472.6599999999999</v>
      </c>
      <c r="K157" s="32"/>
      <c r="L157" s="32">
        <f t="shared" si="67"/>
        <v>303</v>
      </c>
    </row>
    <row r="158" spans="1:12" ht="15" x14ac:dyDescent="0.25">
      <c r="A158" s="20">
        <v>2</v>
      </c>
      <c r="B158" s="21">
        <v>3</v>
      </c>
      <c r="C158" s="22" t="s">
        <v>19</v>
      </c>
      <c r="D158" s="5" t="s">
        <v>20</v>
      </c>
      <c r="E158" s="39" t="s">
        <v>94</v>
      </c>
      <c r="F158" s="40">
        <v>220</v>
      </c>
      <c r="G158" s="40">
        <v>5.7</v>
      </c>
      <c r="H158" s="40">
        <v>9</v>
      </c>
      <c r="I158" s="40">
        <v>29.73</v>
      </c>
      <c r="J158" s="40">
        <v>227</v>
      </c>
      <c r="K158" s="41">
        <v>886</v>
      </c>
      <c r="L158" s="40">
        <v>55.43</v>
      </c>
    </row>
    <row r="159" spans="1:12" ht="15" x14ac:dyDescent="0.25">
      <c r="A159" s="23"/>
      <c r="B159" s="15"/>
      <c r="C159" s="11"/>
      <c r="D159" s="6"/>
      <c r="E159" s="42" t="s">
        <v>42</v>
      </c>
      <c r="F159" s="43">
        <v>15</v>
      </c>
      <c r="G159" s="43">
        <v>0.12</v>
      </c>
      <c r="H159" s="43">
        <v>10.5</v>
      </c>
      <c r="I159" s="43">
        <v>0.2</v>
      </c>
      <c r="J159" s="43">
        <v>112.8</v>
      </c>
      <c r="K159" s="44">
        <v>1259.01</v>
      </c>
      <c r="L159" s="43">
        <v>24.09</v>
      </c>
    </row>
    <row r="160" spans="1:12" ht="15" x14ac:dyDescent="0.25">
      <c r="A160" s="23"/>
      <c r="B160" s="15"/>
      <c r="C160" s="11"/>
      <c r="D160" s="7" t="s">
        <v>21</v>
      </c>
      <c r="E160" s="42" t="s">
        <v>62</v>
      </c>
      <c r="F160" s="43">
        <v>200</v>
      </c>
      <c r="G160" s="43">
        <v>0</v>
      </c>
      <c r="H160" s="43">
        <v>0</v>
      </c>
      <c r="I160" s="43">
        <v>11.18</v>
      </c>
      <c r="J160" s="43">
        <v>60</v>
      </c>
      <c r="K160" s="44">
        <v>854.01</v>
      </c>
      <c r="L160" s="43">
        <v>6.72</v>
      </c>
    </row>
    <row r="161" spans="1:12" ht="15.75" customHeight="1" x14ac:dyDescent="0.25">
      <c r="A161" s="23"/>
      <c r="B161" s="15"/>
      <c r="C161" s="11"/>
      <c r="D161" s="7" t="s">
        <v>22</v>
      </c>
      <c r="E161" s="42" t="s">
        <v>85</v>
      </c>
      <c r="F161" s="43">
        <v>30</v>
      </c>
      <c r="G161" s="43">
        <v>1.5</v>
      </c>
      <c r="H161" s="43">
        <v>1</v>
      </c>
      <c r="I161" s="43">
        <v>12.5</v>
      </c>
      <c r="J161" s="43">
        <v>78.2</v>
      </c>
      <c r="K161" s="44">
        <v>693</v>
      </c>
      <c r="L161" s="43">
        <v>6.08</v>
      </c>
    </row>
    <row r="162" spans="1:12" ht="15" x14ac:dyDescent="0.25">
      <c r="A162" s="23"/>
      <c r="B162" s="15"/>
      <c r="C162" s="11"/>
      <c r="D162" s="7" t="s">
        <v>23</v>
      </c>
      <c r="E162" s="42" t="s">
        <v>64</v>
      </c>
      <c r="F162" s="43">
        <v>120</v>
      </c>
      <c r="G162" s="43">
        <v>0.48</v>
      </c>
      <c r="H162" s="43">
        <v>0</v>
      </c>
      <c r="I162" s="43">
        <v>11.76</v>
      </c>
      <c r="J162" s="43">
        <v>88</v>
      </c>
      <c r="K162" s="44">
        <v>76</v>
      </c>
      <c r="L162" s="43">
        <v>31.68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585</v>
      </c>
      <c r="G165" s="19">
        <f t="shared" ref="G165:J165" si="68">SUM(G158:G164)</f>
        <v>7.8000000000000007</v>
      </c>
      <c r="H165" s="19">
        <f t="shared" si="68"/>
        <v>20.5</v>
      </c>
      <c r="I165" s="19">
        <f t="shared" si="68"/>
        <v>65.37</v>
      </c>
      <c r="J165" s="19">
        <f t="shared" si="68"/>
        <v>566</v>
      </c>
      <c r="K165" s="25"/>
      <c r="L165" s="19">
        <f t="shared" ref="L165" si="69">SUM(L158:L164)</f>
        <v>124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24</v>
      </c>
      <c r="D166" s="7" t="s">
        <v>25</v>
      </c>
      <c r="E166" s="42" t="s">
        <v>65</v>
      </c>
      <c r="F166" s="43">
        <v>100</v>
      </c>
      <c r="G166" s="43">
        <v>1.1000000000000001</v>
      </c>
      <c r="H166" s="43">
        <v>0</v>
      </c>
      <c r="I166" s="43">
        <v>3.89</v>
      </c>
      <c r="J166" s="43">
        <v>24</v>
      </c>
      <c r="K166" s="44">
        <v>835</v>
      </c>
      <c r="L166" s="43">
        <v>26.4</v>
      </c>
    </row>
    <row r="167" spans="1:12" ht="15" x14ac:dyDescent="0.25">
      <c r="A167" s="23"/>
      <c r="B167" s="15"/>
      <c r="C167" s="11"/>
      <c r="D167" s="7" t="s">
        <v>26</v>
      </c>
      <c r="E167" s="42" t="s">
        <v>56</v>
      </c>
      <c r="F167" s="43">
        <v>250</v>
      </c>
      <c r="G167" s="43">
        <v>1.9</v>
      </c>
      <c r="H167" s="43">
        <v>8</v>
      </c>
      <c r="I167" s="43">
        <v>9.14</v>
      </c>
      <c r="J167" s="43">
        <v>132.5</v>
      </c>
      <c r="K167" s="44">
        <v>124</v>
      </c>
      <c r="L167" s="43">
        <v>19.010000000000002</v>
      </c>
    </row>
    <row r="168" spans="1:12" ht="15" x14ac:dyDescent="0.25">
      <c r="A168" s="23"/>
      <c r="B168" s="15"/>
      <c r="C168" s="11"/>
      <c r="D168" s="7" t="s">
        <v>26</v>
      </c>
      <c r="E168" s="42" t="s">
        <v>57</v>
      </c>
      <c r="F168" s="43">
        <v>10</v>
      </c>
      <c r="G168" s="43">
        <v>2.31</v>
      </c>
      <c r="H168" s="43">
        <v>3</v>
      </c>
      <c r="I168" s="43">
        <v>0</v>
      </c>
      <c r="J168" s="43">
        <v>35.020000000000003</v>
      </c>
      <c r="K168" s="44">
        <v>1053.02</v>
      </c>
      <c r="L168" s="43">
        <v>12.93</v>
      </c>
    </row>
    <row r="169" spans="1:12" ht="15" x14ac:dyDescent="0.25">
      <c r="A169" s="23"/>
      <c r="B169" s="15"/>
      <c r="C169" s="11"/>
      <c r="D169" s="7" t="s">
        <v>27</v>
      </c>
      <c r="E169" s="42" t="s">
        <v>95</v>
      </c>
      <c r="F169" s="43">
        <v>100</v>
      </c>
      <c r="G169" s="43">
        <v>7.77</v>
      </c>
      <c r="H169" s="43">
        <v>9.5</v>
      </c>
      <c r="I169" s="43">
        <v>15.99</v>
      </c>
      <c r="J169" s="43">
        <v>243.45</v>
      </c>
      <c r="K169" s="44">
        <v>827</v>
      </c>
      <c r="L169" s="43">
        <v>89.86</v>
      </c>
    </row>
    <row r="170" spans="1:12" ht="15" x14ac:dyDescent="0.25">
      <c r="A170" s="23"/>
      <c r="B170" s="15"/>
      <c r="C170" s="11"/>
      <c r="D170" s="7" t="s">
        <v>28</v>
      </c>
      <c r="E170" s="42" t="s">
        <v>96</v>
      </c>
      <c r="F170" s="43">
        <v>180</v>
      </c>
      <c r="G170" s="43">
        <v>19.29</v>
      </c>
      <c r="H170" s="43">
        <v>8</v>
      </c>
      <c r="I170" s="43">
        <v>78.2</v>
      </c>
      <c r="J170" s="43">
        <v>327.60000000000002</v>
      </c>
      <c r="K170" s="44">
        <v>857</v>
      </c>
      <c r="L170" s="43">
        <v>13.24</v>
      </c>
    </row>
    <row r="171" spans="1:12" ht="15" x14ac:dyDescent="0.25">
      <c r="A171" s="23"/>
      <c r="B171" s="15"/>
      <c r="C171" s="11"/>
      <c r="D171" s="7" t="s">
        <v>29</v>
      </c>
      <c r="E171" s="42" t="s">
        <v>76</v>
      </c>
      <c r="F171" s="43">
        <v>200</v>
      </c>
      <c r="G171" s="43">
        <v>0.68</v>
      </c>
      <c r="H171" s="43">
        <v>0</v>
      </c>
      <c r="I171" s="43">
        <v>27.62</v>
      </c>
      <c r="J171" s="43">
        <v>128.6</v>
      </c>
      <c r="K171" s="44">
        <v>705</v>
      </c>
      <c r="L171" s="43">
        <v>9.02</v>
      </c>
    </row>
    <row r="172" spans="1:12" ht="15" x14ac:dyDescent="0.25">
      <c r="A172" s="23"/>
      <c r="B172" s="15"/>
      <c r="C172" s="11"/>
      <c r="D172" s="7" t="s">
        <v>30</v>
      </c>
      <c r="E172" s="42" t="s">
        <v>50</v>
      </c>
      <c r="F172" s="43">
        <v>30</v>
      </c>
      <c r="G172" s="43">
        <v>2.4300000000000002</v>
      </c>
      <c r="H172" s="43">
        <v>1</v>
      </c>
      <c r="I172" s="43">
        <v>12.24</v>
      </c>
      <c r="J172" s="43">
        <v>72.599999999999994</v>
      </c>
      <c r="K172" s="44">
        <v>897</v>
      </c>
      <c r="L172" s="43">
        <v>4.34</v>
      </c>
    </row>
    <row r="173" spans="1:12" ht="15" x14ac:dyDescent="0.25">
      <c r="A173" s="23"/>
      <c r="B173" s="15"/>
      <c r="C173" s="11"/>
      <c r="D173" s="7" t="s">
        <v>31</v>
      </c>
      <c r="E173" s="42" t="s">
        <v>51</v>
      </c>
      <c r="F173" s="43">
        <v>30</v>
      </c>
      <c r="G173" s="43">
        <v>2.56</v>
      </c>
      <c r="H173" s="43">
        <v>1.2</v>
      </c>
      <c r="I173" s="43">
        <v>13.34</v>
      </c>
      <c r="J173" s="43">
        <v>77.760000000000005</v>
      </c>
      <c r="K173" s="44">
        <v>1148</v>
      </c>
      <c r="L173" s="43">
        <v>4.2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900</v>
      </c>
      <c r="G175" s="19">
        <f t="shared" ref="G175:J175" si="70">SUM(G166:G174)</f>
        <v>38.04</v>
      </c>
      <c r="H175" s="19">
        <f t="shared" si="70"/>
        <v>30.7</v>
      </c>
      <c r="I175" s="19">
        <f t="shared" si="70"/>
        <v>160.42000000000002</v>
      </c>
      <c r="J175" s="19">
        <f t="shared" si="70"/>
        <v>1041.5300000000002</v>
      </c>
      <c r="K175" s="25"/>
      <c r="L175" s="19">
        <f t="shared" ref="L175" si="71">SUM(L166:L174)</f>
        <v>179</v>
      </c>
    </row>
    <row r="176" spans="1:12" ht="15.75" thickBot="1" x14ac:dyDescent="0.25">
      <c r="A176" s="29">
        <f>A158</f>
        <v>2</v>
      </c>
      <c r="B176" s="30">
        <f>B158</f>
        <v>3</v>
      </c>
      <c r="C176" s="52" t="s">
        <v>4</v>
      </c>
      <c r="D176" s="53"/>
      <c r="E176" s="31"/>
      <c r="F176" s="32">
        <f>F165+F175</f>
        <v>1485</v>
      </c>
      <c r="G176" s="32">
        <f t="shared" ref="G176" si="72">G165+G175</f>
        <v>45.84</v>
      </c>
      <c r="H176" s="32">
        <f t="shared" ref="H176" si="73">H165+H175</f>
        <v>51.2</v>
      </c>
      <c r="I176" s="32">
        <f t="shared" ref="I176" si="74">I165+I175</f>
        <v>225.79000000000002</v>
      </c>
      <c r="J176" s="32">
        <f t="shared" ref="J176:L176" si="75">J165+J175</f>
        <v>1607.5300000000002</v>
      </c>
      <c r="K176" s="32"/>
      <c r="L176" s="32">
        <f t="shared" si="75"/>
        <v>303</v>
      </c>
    </row>
    <row r="177" spans="1:13" ht="15" x14ac:dyDescent="0.25">
      <c r="A177" s="20">
        <v>2</v>
      </c>
      <c r="B177" s="21">
        <v>4</v>
      </c>
      <c r="C177" s="22" t="s">
        <v>19</v>
      </c>
      <c r="D177" s="5" t="s">
        <v>20</v>
      </c>
      <c r="E177" s="39" t="s">
        <v>97</v>
      </c>
      <c r="F177" s="40">
        <v>180</v>
      </c>
      <c r="G177" s="40">
        <v>13.3</v>
      </c>
      <c r="H177" s="40">
        <v>12</v>
      </c>
      <c r="I177" s="40">
        <v>21.32</v>
      </c>
      <c r="J177" s="40">
        <v>264.39999999999998</v>
      </c>
      <c r="K177" s="41">
        <v>972</v>
      </c>
      <c r="L177" s="40">
        <v>79.34</v>
      </c>
    </row>
    <row r="178" spans="1:13" ht="15" x14ac:dyDescent="0.25">
      <c r="A178" s="23"/>
      <c r="B178" s="15"/>
      <c r="C178" s="11"/>
      <c r="D178" s="6"/>
      <c r="E178" s="42" t="s">
        <v>54</v>
      </c>
      <c r="F178" s="43">
        <v>100</v>
      </c>
      <c r="G178" s="43">
        <v>0.8</v>
      </c>
      <c r="H178" s="43">
        <v>0</v>
      </c>
      <c r="I178" s="43">
        <v>2.8</v>
      </c>
      <c r="J178" s="43">
        <v>15</v>
      </c>
      <c r="K178" s="44">
        <v>836</v>
      </c>
      <c r="L178" s="43">
        <v>20.98</v>
      </c>
    </row>
    <row r="179" spans="1:13" ht="15" x14ac:dyDescent="0.25">
      <c r="A179" s="23"/>
      <c r="B179" s="15"/>
      <c r="C179" s="11"/>
      <c r="D179" s="7" t="s">
        <v>21</v>
      </c>
      <c r="E179" s="42" t="s">
        <v>39</v>
      </c>
      <c r="F179" s="43">
        <v>200</v>
      </c>
      <c r="G179" s="43">
        <v>0</v>
      </c>
      <c r="H179" s="43">
        <v>0</v>
      </c>
      <c r="I179" s="43">
        <v>10.97</v>
      </c>
      <c r="J179" s="43">
        <v>59.9</v>
      </c>
      <c r="K179" s="44">
        <v>828</v>
      </c>
      <c r="L179" s="43">
        <v>3.07</v>
      </c>
    </row>
    <row r="180" spans="1:13" ht="15" x14ac:dyDescent="0.25">
      <c r="A180" s="23"/>
      <c r="B180" s="15"/>
      <c r="C180" s="11"/>
      <c r="D180" s="7" t="s">
        <v>22</v>
      </c>
      <c r="E180" s="42" t="s">
        <v>40</v>
      </c>
      <c r="F180" s="43">
        <v>40</v>
      </c>
      <c r="G180" s="43">
        <v>2</v>
      </c>
      <c r="H180" s="43">
        <v>1</v>
      </c>
      <c r="I180" s="43">
        <v>16.66</v>
      </c>
      <c r="J180" s="43">
        <v>104.3</v>
      </c>
      <c r="K180" s="44">
        <v>693</v>
      </c>
      <c r="L180" s="43">
        <v>8.11</v>
      </c>
    </row>
    <row r="181" spans="1:13" ht="15" x14ac:dyDescent="0.25">
      <c r="A181" s="23"/>
      <c r="B181" s="15"/>
      <c r="C181" s="11"/>
      <c r="D181" s="7"/>
      <c r="E181" s="42" t="s">
        <v>98</v>
      </c>
      <c r="F181" s="43">
        <v>30</v>
      </c>
      <c r="G181" s="43">
        <v>2.25</v>
      </c>
      <c r="H181" s="43">
        <v>3</v>
      </c>
      <c r="I181" s="43">
        <v>17</v>
      </c>
      <c r="J181" s="43">
        <v>122.1</v>
      </c>
      <c r="K181" s="44">
        <v>1141.0899999999999</v>
      </c>
      <c r="L181" s="43">
        <v>12.5</v>
      </c>
    </row>
    <row r="182" spans="1:13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3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3" ht="15" x14ac:dyDescent="0.25">
      <c r="A184" s="24"/>
      <c r="B184" s="17"/>
      <c r="C184" s="8"/>
      <c r="D184" s="18" t="s">
        <v>32</v>
      </c>
      <c r="E184" s="9"/>
      <c r="F184" s="19">
        <f>SUM(F177:F183)</f>
        <v>550</v>
      </c>
      <c r="G184" s="19">
        <f t="shared" ref="G184:J184" si="76">SUM(G177:G183)</f>
        <v>18.350000000000001</v>
      </c>
      <c r="H184" s="19">
        <f t="shared" si="76"/>
        <v>16</v>
      </c>
      <c r="I184" s="19">
        <f t="shared" si="76"/>
        <v>68.75</v>
      </c>
      <c r="J184" s="19">
        <f t="shared" si="76"/>
        <v>565.69999999999993</v>
      </c>
      <c r="K184" s="25"/>
      <c r="L184" s="19">
        <f t="shared" ref="L184" si="77">SUM(L177:L183)</f>
        <v>124</v>
      </c>
      <c r="M184" s="50"/>
    </row>
    <row r="185" spans="1:13" ht="15" x14ac:dyDescent="0.25">
      <c r="A185" s="26">
        <f>A177</f>
        <v>2</v>
      </c>
      <c r="B185" s="13">
        <f>B177</f>
        <v>4</v>
      </c>
      <c r="C185" s="10" t="s">
        <v>24</v>
      </c>
      <c r="D185" s="7" t="s">
        <v>26</v>
      </c>
      <c r="E185" s="42" t="s">
        <v>73</v>
      </c>
      <c r="F185" s="43">
        <v>250</v>
      </c>
      <c r="G185" s="43">
        <v>4.43</v>
      </c>
      <c r="H185" s="43">
        <v>5.88</v>
      </c>
      <c r="I185" s="43">
        <v>12.62</v>
      </c>
      <c r="J185" s="43">
        <v>133.27000000000001</v>
      </c>
      <c r="K185" s="44">
        <v>1021.22</v>
      </c>
      <c r="L185" s="43">
        <v>40.549999999999997</v>
      </c>
    </row>
    <row r="186" spans="1:13" ht="15" x14ac:dyDescent="0.25">
      <c r="A186" s="23"/>
      <c r="B186" s="15"/>
      <c r="C186" s="11"/>
      <c r="D186" s="7" t="s">
        <v>26</v>
      </c>
      <c r="E186" s="42" t="s">
        <v>45</v>
      </c>
      <c r="F186" s="43">
        <v>15</v>
      </c>
      <c r="G186" s="43">
        <v>3.44</v>
      </c>
      <c r="H186" s="43">
        <v>3</v>
      </c>
      <c r="I186" s="43">
        <v>0.13</v>
      </c>
      <c r="J186" s="43">
        <v>35.299999999999997</v>
      </c>
      <c r="K186" s="44">
        <v>1052</v>
      </c>
      <c r="L186" s="43">
        <v>15.56</v>
      </c>
    </row>
    <row r="187" spans="1:13" ht="15" x14ac:dyDescent="0.25">
      <c r="A187" s="23"/>
      <c r="B187" s="15"/>
      <c r="C187" s="11"/>
      <c r="D187" s="7" t="s">
        <v>27</v>
      </c>
      <c r="E187" s="42" t="s">
        <v>99</v>
      </c>
      <c r="F187" s="43">
        <v>300</v>
      </c>
      <c r="G187" s="43">
        <v>23.23</v>
      </c>
      <c r="H187" s="43">
        <v>13</v>
      </c>
      <c r="I187" s="43">
        <v>58.12</v>
      </c>
      <c r="J187" s="43">
        <v>439.4</v>
      </c>
      <c r="K187" s="44">
        <v>1075.06</v>
      </c>
      <c r="L187" s="43">
        <v>100.07</v>
      </c>
    </row>
    <row r="188" spans="1:13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3" ht="15" x14ac:dyDescent="0.25">
      <c r="A189" s="23"/>
      <c r="B189" s="15"/>
      <c r="C189" s="11"/>
      <c r="D189" s="7" t="s">
        <v>29</v>
      </c>
      <c r="E189" s="42" t="s">
        <v>49</v>
      </c>
      <c r="F189" s="43">
        <v>200</v>
      </c>
      <c r="G189" s="43">
        <v>0.3</v>
      </c>
      <c r="H189" s="43">
        <v>0</v>
      </c>
      <c r="I189" s="43">
        <v>36.28</v>
      </c>
      <c r="J189" s="43">
        <v>140</v>
      </c>
      <c r="K189" s="44">
        <v>588</v>
      </c>
      <c r="L189" s="43">
        <v>14.28</v>
      </c>
    </row>
    <row r="190" spans="1:13" ht="15" x14ac:dyDescent="0.25">
      <c r="A190" s="23"/>
      <c r="B190" s="15"/>
      <c r="C190" s="11"/>
      <c r="D190" s="7" t="s">
        <v>30</v>
      </c>
      <c r="E190" s="42" t="s">
        <v>50</v>
      </c>
      <c r="F190" s="43">
        <v>30</v>
      </c>
      <c r="G190" s="43">
        <v>2.4300000000000002</v>
      </c>
      <c r="H190" s="43">
        <v>1</v>
      </c>
      <c r="I190" s="43">
        <v>12.24</v>
      </c>
      <c r="J190" s="43">
        <v>72.599999999999994</v>
      </c>
      <c r="K190" s="44">
        <v>897</v>
      </c>
      <c r="L190" s="43">
        <v>4.34</v>
      </c>
    </row>
    <row r="191" spans="1:13" ht="15" x14ac:dyDescent="0.25">
      <c r="A191" s="23"/>
      <c r="B191" s="15"/>
      <c r="C191" s="11"/>
      <c r="D191" s="7" t="s">
        <v>31</v>
      </c>
      <c r="E191" s="42" t="s">
        <v>51</v>
      </c>
      <c r="F191" s="43">
        <v>30</v>
      </c>
      <c r="G191" s="43">
        <v>2.56</v>
      </c>
      <c r="H191" s="43">
        <v>1.2</v>
      </c>
      <c r="I191" s="43">
        <v>13.34</v>
      </c>
      <c r="J191" s="43">
        <v>77.760000000000005</v>
      </c>
      <c r="K191" s="44">
        <v>1148</v>
      </c>
      <c r="L191" s="43">
        <v>4.2</v>
      </c>
    </row>
    <row r="192" spans="1:13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825</v>
      </c>
      <c r="G194" s="19">
        <f t="shared" ref="G194:J194" si="78">SUM(G185:G193)</f>
        <v>36.390000000000008</v>
      </c>
      <c r="H194" s="19">
        <f t="shared" si="78"/>
        <v>24.08</v>
      </c>
      <c r="I194" s="19">
        <f t="shared" si="78"/>
        <v>132.72999999999999</v>
      </c>
      <c r="J194" s="19">
        <f t="shared" si="78"/>
        <v>898.33</v>
      </c>
      <c r="K194" s="25"/>
      <c r="L194" s="19">
        <f t="shared" ref="L194" si="79">SUM(L185:L193)</f>
        <v>179</v>
      </c>
    </row>
    <row r="195" spans="1:12" ht="15.75" thickBot="1" x14ac:dyDescent="0.25">
      <c r="A195" s="29">
        <f>A177</f>
        <v>2</v>
      </c>
      <c r="B195" s="30">
        <f>B177</f>
        <v>4</v>
      </c>
      <c r="C195" s="52" t="s">
        <v>4</v>
      </c>
      <c r="D195" s="53"/>
      <c r="E195" s="31"/>
      <c r="F195" s="32">
        <f>F184+F194</f>
        <v>1375</v>
      </c>
      <c r="G195" s="32">
        <f t="shared" ref="G195" si="80">G184+G194</f>
        <v>54.740000000000009</v>
      </c>
      <c r="H195" s="32">
        <f t="shared" ref="H195" si="81">H184+H194</f>
        <v>40.08</v>
      </c>
      <c r="I195" s="32">
        <f t="shared" ref="I195" si="82">I184+I194</f>
        <v>201.48</v>
      </c>
      <c r="J195" s="32">
        <f t="shared" ref="J195:L195" si="83">J184+J194</f>
        <v>1464.03</v>
      </c>
      <c r="K195" s="32"/>
      <c r="L195" s="32">
        <f t="shared" si="83"/>
        <v>303</v>
      </c>
    </row>
    <row r="196" spans="1:12" ht="15" x14ac:dyDescent="0.25">
      <c r="A196" s="20">
        <v>2</v>
      </c>
      <c r="B196" s="21">
        <v>5</v>
      </c>
      <c r="C196" s="22" t="s">
        <v>19</v>
      </c>
      <c r="D196" s="5" t="s">
        <v>20</v>
      </c>
      <c r="E196" s="39" t="s">
        <v>78</v>
      </c>
      <c r="F196" s="40">
        <v>220</v>
      </c>
      <c r="G196" s="40">
        <v>7.4</v>
      </c>
      <c r="H196" s="40">
        <v>10</v>
      </c>
      <c r="I196" s="40">
        <v>31.67</v>
      </c>
      <c r="J196" s="40">
        <v>243.6</v>
      </c>
      <c r="K196" s="41">
        <v>850</v>
      </c>
      <c r="L196" s="40">
        <v>49.94</v>
      </c>
    </row>
    <row r="197" spans="1:12" ht="15" x14ac:dyDescent="0.25">
      <c r="A197" s="23"/>
      <c r="B197" s="15"/>
      <c r="C197" s="11"/>
      <c r="D197" s="6"/>
      <c r="E197" s="42" t="s">
        <v>70</v>
      </c>
      <c r="F197" s="43">
        <v>125</v>
      </c>
      <c r="G197" s="43">
        <v>2.5099999999999998</v>
      </c>
      <c r="H197" s="43">
        <v>2</v>
      </c>
      <c r="I197" s="43">
        <v>4.4000000000000004</v>
      </c>
      <c r="J197" s="43">
        <v>148</v>
      </c>
      <c r="K197" s="44">
        <v>935.04</v>
      </c>
      <c r="L197" s="43">
        <v>46.27</v>
      </c>
    </row>
    <row r="198" spans="1:12" ht="15" x14ac:dyDescent="0.25">
      <c r="A198" s="23"/>
      <c r="B198" s="15"/>
      <c r="C198" s="11"/>
      <c r="D198" s="7" t="s">
        <v>21</v>
      </c>
      <c r="E198" s="42" t="s">
        <v>55</v>
      </c>
      <c r="F198" s="43">
        <v>200</v>
      </c>
      <c r="G198" s="43">
        <v>0.01</v>
      </c>
      <c r="H198" s="43">
        <v>0.04</v>
      </c>
      <c r="I198" s="43">
        <v>16</v>
      </c>
      <c r="J198" s="43">
        <v>60.2</v>
      </c>
      <c r="K198" s="44">
        <v>971</v>
      </c>
      <c r="L198" s="43">
        <v>5.98</v>
      </c>
    </row>
    <row r="199" spans="1:12" ht="15" x14ac:dyDescent="0.25">
      <c r="A199" s="23"/>
      <c r="B199" s="15"/>
      <c r="C199" s="11"/>
      <c r="D199" s="7" t="s">
        <v>22</v>
      </c>
      <c r="E199" s="42" t="s">
        <v>85</v>
      </c>
      <c r="F199" s="43">
        <v>30</v>
      </c>
      <c r="G199" s="43">
        <v>1.5</v>
      </c>
      <c r="H199" s="43">
        <v>1</v>
      </c>
      <c r="I199" s="43">
        <v>12.5</v>
      </c>
      <c r="J199" s="43">
        <v>78.2</v>
      </c>
      <c r="K199" s="44">
        <v>693</v>
      </c>
      <c r="L199" s="43">
        <v>6.08</v>
      </c>
    </row>
    <row r="200" spans="1:12" ht="15" x14ac:dyDescent="0.25">
      <c r="A200" s="23"/>
      <c r="B200" s="15"/>
      <c r="C200" s="11"/>
      <c r="D200" s="7"/>
      <c r="E200" s="42" t="s">
        <v>41</v>
      </c>
      <c r="F200" s="43">
        <v>10</v>
      </c>
      <c r="G200" s="43">
        <v>2.69</v>
      </c>
      <c r="H200" s="43">
        <v>3</v>
      </c>
      <c r="I200" s="43">
        <v>1.33</v>
      </c>
      <c r="J200" s="43">
        <v>36.299999999999997</v>
      </c>
      <c r="K200" s="44">
        <v>97</v>
      </c>
      <c r="L200" s="43">
        <v>15.73</v>
      </c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32</v>
      </c>
      <c r="E203" s="9"/>
      <c r="F203" s="19">
        <f>SUM(F196:F202)</f>
        <v>585</v>
      </c>
      <c r="G203" s="19">
        <f t="shared" ref="G203:J203" si="84">SUM(G196:G202)</f>
        <v>14.11</v>
      </c>
      <c r="H203" s="19">
        <f t="shared" si="84"/>
        <v>16.04</v>
      </c>
      <c r="I203" s="19">
        <f t="shared" si="84"/>
        <v>65.899999999999991</v>
      </c>
      <c r="J203" s="19">
        <f t="shared" si="84"/>
        <v>566.29999999999995</v>
      </c>
      <c r="K203" s="25"/>
      <c r="L203" s="19">
        <f t="shared" ref="L203" si="85">SUM(L196:L202)</f>
        <v>124.00000000000001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24</v>
      </c>
      <c r="D204" s="7" t="s">
        <v>26</v>
      </c>
      <c r="E204" s="42" t="s">
        <v>44</v>
      </c>
      <c r="F204" s="43">
        <v>250</v>
      </c>
      <c r="G204" s="43">
        <v>2.37</v>
      </c>
      <c r="H204" s="43">
        <v>5</v>
      </c>
      <c r="I204" s="43">
        <v>20.010000000000002</v>
      </c>
      <c r="J204" s="43">
        <v>137.80000000000001</v>
      </c>
      <c r="K204" s="44">
        <v>115.03</v>
      </c>
      <c r="L204" s="43">
        <v>20.059999999999999</v>
      </c>
    </row>
    <row r="205" spans="1:12" ht="15" x14ac:dyDescent="0.25">
      <c r="A205" s="23"/>
      <c r="B205" s="15"/>
      <c r="C205" s="11"/>
      <c r="D205" s="7" t="s">
        <v>26</v>
      </c>
      <c r="E205" s="42" t="s">
        <v>45</v>
      </c>
      <c r="F205" s="43">
        <v>15</v>
      </c>
      <c r="G205" s="43">
        <v>3.44</v>
      </c>
      <c r="H205" s="43">
        <v>3</v>
      </c>
      <c r="I205" s="43">
        <v>0.13</v>
      </c>
      <c r="J205" s="43">
        <v>35.299999999999997</v>
      </c>
      <c r="K205" s="44">
        <v>1052</v>
      </c>
      <c r="L205" s="43">
        <v>15.56</v>
      </c>
    </row>
    <row r="206" spans="1:12" ht="15" x14ac:dyDescent="0.25">
      <c r="A206" s="23"/>
      <c r="B206" s="15"/>
      <c r="C206" s="11"/>
      <c r="D206" s="7" t="s">
        <v>27</v>
      </c>
      <c r="E206" s="42" t="s">
        <v>100</v>
      </c>
      <c r="F206" s="43">
        <v>100</v>
      </c>
      <c r="G206" s="43">
        <v>17.79</v>
      </c>
      <c r="H206" s="43">
        <v>18</v>
      </c>
      <c r="I206" s="43">
        <v>11.11</v>
      </c>
      <c r="J206" s="43">
        <v>214.6</v>
      </c>
      <c r="K206" s="44">
        <v>1087</v>
      </c>
      <c r="L206" s="43">
        <v>86.05</v>
      </c>
    </row>
    <row r="207" spans="1:12" ht="15" x14ac:dyDescent="0.25">
      <c r="A207" s="23"/>
      <c r="B207" s="15"/>
      <c r="C207" s="11"/>
      <c r="D207" s="7" t="s">
        <v>28</v>
      </c>
      <c r="E207" s="42" t="s">
        <v>48</v>
      </c>
      <c r="F207" s="43">
        <v>180</v>
      </c>
      <c r="G207" s="43">
        <v>4.74</v>
      </c>
      <c r="H207" s="43">
        <v>6</v>
      </c>
      <c r="I207" s="43">
        <v>62.44</v>
      </c>
      <c r="J207" s="43">
        <v>167.5</v>
      </c>
      <c r="K207" s="44">
        <v>999</v>
      </c>
      <c r="L207" s="43">
        <v>38.880000000000003</v>
      </c>
    </row>
    <row r="208" spans="1:12" ht="15" x14ac:dyDescent="0.25">
      <c r="A208" s="23"/>
      <c r="B208" s="15"/>
      <c r="C208" s="11"/>
      <c r="D208" s="7" t="s">
        <v>29</v>
      </c>
      <c r="E208" s="42" t="s">
        <v>84</v>
      </c>
      <c r="F208" s="43">
        <v>200</v>
      </c>
      <c r="G208" s="43">
        <v>0.11</v>
      </c>
      <c r="H208" s="43">
        <v>0</v>
      </c>
      <c r="I208" s="43">
        <v>23.88</v>
      </c>
      <c r="J208" s="43">
        <v>99.1</v>
      </c>
      <c r="K208" s="44">
        <v>912</v>
      </c>
      <c r="L208" s="43">
        <v>12.76</v>
      </c>
    </row>
    <row r="209" spans="1:13" ht="15" x14ac:dyDescent="0.25">
      <c r="A209" s="23"/>
      <c r="B209" s="15"/>
      <c r="C209" s="11"/>
      <c r="D209" s="7" t="s">
        <v>30</v>
      </c>
      <c r="E209" s="42" t="s">
        <v>50</v>
      </c>
      <c r="F209" s="43">
        <v>20</v>
      </c>
      <c r="G209" s="43">
        <v>2.14</v>
      </c>
      <c r="H209" s="43">
        <v>1</v>
      </c>
      <c r="I209" s="43">
        <v>8.6999999999999993</v>
      </c>
      <c r="J209" s="43">
        <v>54.8</v>
      </c>
      <c r="K209" s="44">
        <v>897</v>
      </c>
      <c r="L209" s="43">
        <v>2.89</v>
      </c>
    </row>
    <row r="210" spans="1:13" ht="15" x14ac:dyDescent="0.25">
      <c r="A210" s="23"/>
      <c r="B210" s="15"/>
      <c r="C210" s="11"/>
      <c r="D210" s="7" t="s">
        <v>31</v>
      </c>
      <c r="E210" s="42" t="s">
        <v>51</v>
      </c>
      <c r="F210" s="43">
        <v>20</v>
      </c>
      <c r="G210" s="43">
        <v>1.7</v>
      </c>
      <c r="H210" s="43">
        <v>1</v>
      </c>
      <c r="I210" s="43">
        <v>9.6999999999999993</v>
      </c>
      <c r="J210" s="43">
        <v>51.8</v>
      </c>
      <c r="K210" s="44">
        <v>1148</v>
      </c>
      <c r="L210" s="43">
        <v>2.8</v>
      </c>
    </row>
    <row r="211" spans="1:13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3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3" ht="15" x14ac:dyDescent="0.25">
      <c r="A213" s="24"/>
      <c r="B213" s="17"/>
      <c r="C213" s="8"/>
      <c r="D213" s="18" t="s">
        <v>32</v>
      </c>
      <c r="E213" s="9"/>
      <c r="F213" s="19">
        <f>SUM(F204:F212)</f>
        <v>785</v>
      </c>
      <c r="G213" s="19">
        <f t="shared" ref="G213:J213" si="86">SUM(G204:G212)</f>
        <v>32.290000000000006</v>
      </c>
      <c r="H213" s="19">
        <f t="shared" si="86"/>
        <v>34</v>
      </c>
      <c r="I213" s="19">
        <f t="shared" si="86"/>
        <v>135.97</v>
      </c>
      <c r="J213" s="19">
        <f t="shared" si="86"/>
        <v>760.9</v>
      </c>
      <c r="K213" s="25"/>
      <c r="L213" s="19">
        <f t="shared" ref="L213" si="87">SUM(L204:L212)</f>
        <v>178.99999999999997</v>
      </c>
    </row>
    <row r="214" spans="1:13" ht="15.75" thickBot="1" x14ac:dyDescent="0.25">
      <c r="A214" s="29">
        <f>A196</f>
        <v>2</v>
      </c>
      <c r="B214" s="30">
        <f>B196</f>
        <v>5</v>
      </c>
      <c r="C214" s="52" t="s">
        <v>4</v>
      </c>
      <c r="D214" s="53"/>
      <c r="E214" s="31"/>
      <c r="F214" s="32">
        <f>F203+F213</f>
        <v>1370</v>
      </c>
      <c r="G214" s="32">
        <f t="shared" ref="G214" si="88">G203+G213</f>
        <v>46.400000000000006</v>
      </c>
      <c r="H214" s="32">
        <f t="shared" ref="H214" si="89">H203+H213</f>
        <v>50.04</v>
      </c>
      <c r="I214" s="32">
        <f t="shared" ref="I214" si="90">I203+I213</f>
        <v>201.87</v>
      </c>
      <c r="J214" s="32">
        <f t="shared" ref="J214:L214" si="91">J203+J213</f>
        <v>1327.1999999999998</v>
      </c>
      <c r="K214" s="32"/>
      <c r="L214" s="32">
        <f t="shared" si="91"/>
        <v>303</v>
      </c>
    </row>
    <row r="215" spans="1:13" ht="15" x14ac:dyDescent="0.25">
      <c r="A215" s="20">
        <v>2</v>
      </c>
      <c r="B215" s="21">
        <v>6</v>
      </c>
      <c r="C215" s="22" t="s">
        <v>19</v>
      </c>
      <c r="D215" s="5" t="s">
        <v>20</v>
      </c>
      <c r="E215" s="39" t="s">
        <v>102</v>
      </c>
      <c r="F215" s="40">
        <v>155</v>
      </c>
      <c r="G215" s="40">
        <v>5.82</v>
      </c>
      <c r="H215" s="40">
        <v>6.2</v>
      </c>
      <c r="I215" s="40">
        <v>25.03</v>
      </c>
      <c r="J215" s="40">
        <v>202.28</v>
      </c>
      <c r="K215" s="41">
        <v>1013</v>
      </c>
      <c r="L215" s="40">
        <v>33.090000000000003</v>
      </c>
    </row>
    <row r="216" spans="1:13" ht="15" x14ac:dyDescent="0.25">
      <c r="A216" s="23"/>
      <c r="B216" s="15"/>
      <c r="C216" s="11"/>
      <c r="D216" s="6"/>
      <c r="E216" s="42" t="s">
        <v>103</v>
      </c>
      <c r="F216" s="43">
        <v>75</v>
      </c>
      <c r="G216" s="43">
        <v>6.7</v>
      </c>
      <c r="H216" s="43">
        <v>6</v>
      </c>
      <c r="I216" s="43">
        <v>12.33</v>
      </c>
      <c r="J216" s="43">
        <v>130.30000000000001</v>
      </c>
      <c r="K216" s="44">
        <v>1478</v>
      </c>
      <c r="L216" s="43">
        <v>54.41</v>
      </c>
    </row>
    <row r="217" spans="1:13" ht="15" x14ac:dyDescent="0.25">
      <c r="A217" s="23"/>
      <c r="B217" s="15"/>
      <c r="C217" s="11"/>
      <c r="D217" s="7" t="s">
        <v>21</v>
      </c>
      <c r="E217" s="42" t="s">
        <v>55</v>
      </c>
      <c r="F217" s="43">
        <v>200</v>
      </c>
      <c r="G217" s="43">
        <v>0.01</v>
      </c>
      <c r="H217" s="43">
        <v>0.04</v>
      </c>
      <c r="I217" s="43">
        <v>16</v>
      </c>
      <c r="J217" s="43">
        <v>60.2</v>
      </c>
      <c r="K217" s="44">
        <v>971</v>
      </c>
      <c r="L217" s="43">
        <v>5.98</v>
      </c>
    </row>
    <row r="218" spans="1:13" ht="15" x14ac:dyDescent="0.25">
      <c r="A218" s="23"/>
      <c r="B218" s="15"/>
      <c r="C218" s="11"/>
      <c r="D218" s="7" t="s">
        <v>22</v>
      </c>
      <c r="E218" s="42"/>
      <c r="F218" s="43"/>
      <c r="G218" s="43"/>
      <c r="H218" s="43"/>
      <c r="I218" s="43"/>
      <c r="J218" s="43"/>
      <c r="K218" s="44"/>
      <c r="L218" s="43"/>
    </row>
    <row r="219" spans="1:13" ht="15" x14ac:dyDescent="0.25">
      <c r="A219" s="23"/>
      <c r="B219" s="15"/>
      <c r="C219" s="11"/>
      <c r="D219" s="7"/>
      <c r="E219" s="42" t="s">
        <v>80</v>
      </c>
      <c r="F219" s="43">
        <v>10</v>
      </c>
      <c r="G219" s="43">
        <v>2.69</v>
      </c>
      <c r="H219" s="43">
        <v>2.8</v>
      </c>
      <c r="I219" s="43">
        <v>4.5</v>
      </c>
      <c r="J219" s="43">
        <v>36.299999999999997</v>
      </c>
      <c r="K219" s="44">
        <v>902</v>
      </c>
      <c r="L219" s="43">
        <v>4.47</v>
      </c>
    </row>
    <row r="220" spans="1:13" ht="15" x14ac:dyDescent="0.25">
      <c r="A220" s="23"/>
      <c r="B220" s="15"/>
      <c r="C220" s="11"/>
      <c r="D220" s="6"/>
      <c r="E220" s="42" t="s">
        <v>77</v>
      </c>
      <c r="F220" s="43">
        <v>100</v>
      </c>
      <c r="G220" s="43">
        <v>7.56</v>
      </c>
      <c r="H220" s="43">
        <v>12</v>
      </c>
      <c r="I220" s="43">
        <v>50.4</v>
      </c>
      <c r="J220" s="43">
        <v>394</v>
      </c>
      <c r="K220" s="44">
        <v>769.12</v>
      </c>
      <c r="L220" s="43">
        <v>26.05</v>
      </c>
    </row>
    <row r="221" spans="1:13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3" ht="15" x14ac:dyDescent="0.25">
      <c r="A222" s="24"/>
      <c r="B222" s="17"/>
      <c r="C222" s="8"/>
      <c r="D222" s="18" t="s">
        <v>32</v>
      </c>
      <c r="E222" s="9"/>
      <c r="F222" s="19">
        <f>SUM(F215:F220)</f>
        <v>540</v>
      </c>
      <c r="G222" s="19">
        <f>SUM(G215:G220)</f>
        <v>22.779999999999998</v>
      </c>
      <c r="H222" s="19">
        <f>SUM(H215:H220)</f>
        <v>27.04</v>
      </c>
      <c r="I222" s="19">
        <f>SUM(I215:I221)</f>
        <v>108.25999999999999</v>
      </c>
      <c r="J222" s="19">
        <f>SUM(J215:J221)</f>
        <v>823.08</v>
      </c>
      <c r="K222" s="25"/>
      <c r="L222" s="19">
        <f>SUM(L215:L220)</f>
        <v>124</v>
      </c>
      <c r="M222" s="50"/>
    </row>
    <row r="223" spans="1:13" ht="15" x14ac:dyDescent="0.25">
      <c r="A223" s="26">
        <f>A215</f>
        <v>2</v>
      </c>
      <c r="B223" s="13">
        <v>6</v>
      </c>
      <c r="C223" s="10" t="s">
        <v>24</v>
      </c>
      <c r="D223" s="7" t="s">
        <v>25</v>
      </c>
      <c r="E223" s="42" t="s">
        <v>54</v>
      </c>
      <c r="F223" s="43">
        <v>100</v>
      </c>
      <c r="G223" s="43">
        <v>0.8</v>
      </c>
      <c r="H223" s="43">
        <v>0</v>
      </c>
      <c r="I223" s="43">
        <v>2.8</v>
      </c>
      <c r="J223" s="43">
        <v>15</v>
      </c>
      <c r="K223" s="44">
        <v>836</v>
      </c>
      <c r="L223" s="43">
        <v>20.98</v>
      </c>
    </row>
    <row r="224" spans="1:13" ht="15" x14ac:dyDescent="0.25">
      <c r="A224" s="23"/>
      <c r="B224" s="15"/>
      <c r="C224" s="11"/>
      <c r="D224" s="7" t="s">
        <v>26</v>
      </c>
      <c r="E224" s="42" t="s">
        <v>105</v>
      </c>
      <c r="F224" s="43">
        <v>250</v>
      </c>
      <c r="G224" s="43">
        <v>1.98</v>
      </c>
      <c r="H224" s="43">
        <v>4</v>
      </c>
      <c r="I224" s="43">
        <v>10.66</v>
      </c>
      <c r="J224" s="43">
        <v>144.6</v>
      </c>
      <c r="K224" s="44">
        <v>1181</v>
      </c>
      <c r="L224" s="43">
        <v>24.43</v>
      </c>
    </row>
    <row r="225" spans="1:13" ht="15" x14ac:dyDescent="0.25">
      <c r="A225" s="23"/>
      <c r="B225" s="15"/>
      <c r="C225" s="11"/>
      <c r="D225" s="7" t="s">
        <v>27</v>
      </c>
      <c r="E225" s="42" t="s">
        <v>106</v>
      </c>
      <c r="F225" s="43">
        <v>100</v>
      </c>
      <c r="G225" s="43">
        <v>18.47</v>
      </c>
      <c r="H225" s="43">
        <v>4</v>
      </c>
      <c r="I225" s="43">
        <v>7.74</v>
      </c>
      <c r="J225" s="43">
        <v>161.69999999999999</v>
      </c>
      <c r="K225" s="44">
        <v>1069</v>
      </c>
      <c r="L225" s="43">
        <v>82.17</v>
      </c>
    </row>
    <row r="226" spans="1:13" ht="15" x14ac:dyDescent="0.25">
      <c r="A226" s="23"/>
      <c r="B226" s="15"/>
      <c r="C226" s="11"/>
      <c r="D226" s="7" t="s">
        <v>28</v>
      </c>
      <c r="E226" s="42" t="s">
        <v>47</v>
      </c>
      <c r="F226" s="43">
        <v>180</v>
      </c>
      <c r="G226" s="43">
        <v>3.91</v>
      </c>
      <c r="H226" s="43">
        <v>6</v>
      </c>
      <c r="I226" s="43">
        <v>26.44</v>
      </c>
      <c r="J226" s="43">
        <v>176.3</v>
      </c>
      <c r="K226" s="44">
        <v>995</v>
      </c>
      <c r="L226" s="43">
        <v>39.06</v>
      </c>
    </row>
    <row r="227" spans="1:13" ht="15" x14ac:dyDescent="0.25">
      <c r="A227" s="23"/>
      <c r="B227" s="15"/>
      <c r="C227" s="11"/>
      <c r="D227" s="7" t="s">
        <v>29</v>
      </c>
      <c r="E227" s="42" t="s">
        <v>71</v>
      </c>
      <c r="F227" s="43">
        <v>200</v>
      </c>
      <c r="G227" s="43">
        <v>0.09</v>
      </c>
      <c r="H227" s="43">
        <v>0</v>
      </c>
      <c r="I227" s="43">
        <v>15.16</v>
      </c>
      <c r="J227" s="43">
        <v>79.8</v>
      </c>
      <c r="K227" s="44">
        <v>686</v>
      </c>
      <c r="L227" s="43">
        <v>6.67</v>
      </c>
    </row>
    <row r="228" spans="1:13" ht="15" x14ac:dyDescent="0.25">
      <c r="A228" s="23"/>
      <c r="B228" s="15"/>
      <c r="C228" s="11"/>
      <c r="D228" s="7" t="s">
        <v>30</v>
      </c>
      <c r="E228" s="42" t="s">
        <v>50</v>
      </c>
      <c r="F228" s="43">
        <v>20</v>
      </c>
      <c r="G228" s="43">
        <v>2.14</v>
      </c>
      <c r="H228" s="43">
        <v>1</v>
      </c>
      <c r="I228" s="43">
        <v>8.6999999999999993</v>
      </c>
      <c r="J228" s="43">
        <v>54.8</v>
      </c>
      <c r="K228" s="44">
        <v>897</v>
      </c>
      <c r="L228" s="43">
        <v>2.89</v>
      </c>
    </row>
    <row r="229" spans="1:13" ht="15" x14ac:dyDescent="0.25">
      <c r="A229" s="23"/>
      <c r="B229" s="15"/>
      <c r="C229" s="11"/>
      <c r="D229" s="7" t="s">
        <v>31</v>
      </c>
      <c r="E229" s="42" t="s">
        <v>51</v>
      </c>
      <c r="F229" s="43">
        <v>20</v>
      </c>
      <c r="G229" s="43">
        <v>1.7</v>
      </c>
      <c r="H229" s="43">
        <v>1</v>
      </c>
      <c r="I229" s="43">
        <v>9.6999999999999993</v>
      </c>
      <c r="J229" s="43">
        <v>51.8</v>
      </c>
      <c r="K229" s="44">
        <v>1148</v>
      </c>
      <c r="L229" s="43">
        <v>2.8</v>
      </c>
    </row>
    <row r="230" spans="1:13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3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3" ht="15" x14ac:dyDescent="0.25">
      <c r="A232" s="24"/>
      <c r="B232" s="17"/>
      <c r="C232" s="8"/>
      <c r="D232" s="18" t="s">
        <v>32</v>
      </c>
      <c r="E232" s="9"/>
      <c r="F232" s="19">
        <f>SUM(F223:F231)</f>
        <v>870</v>
      </c>
      <c r="G232" s="19">
        <f t="shared" ref="G232:J232" si="92">SUM(G223:G231)</f>
        <v>29.09</v>
      </c>
      <c r="H232" s="19">
        <f t="shared" si="92"/>
        <v>16</v>
      </c>
      <c r="I232" s="19">
        <f t="shared" si="92"/>
        <v>81.2</v>
      </c>
      <c r="J232" s="19">
        <f t="shared" si="92"/>
        <v>683.99999999999989</v>
      </c>
      <c r="K232" s="25"/>
      <c r="L232" s="19">
        <f t="shared" ref="L232" si="93">SUM(L223:L231)</f>
        <v>178.99999999999997</v>
      </c>
      <c r="M232" s="50"/>
    </row>
    <row r="233" spans="1:13" ht="15.75" customHeight="1" thickBot="1" x14ac:dyDescent="0.25">
      <c r="A233" s="29">
        <f>A215</f>
        <v>2</v>
      </c>
      <c r="B233" s="30">
        <f>B215</f>
        <v>6</v>
      </c>
      <c r="C233" s="52" t="s">
        <v>4</v>
      </c>
      <c r="D233" s="53"/>
      <c r="E233" s="31"/>
      <c r="F233" s="32">
        <f>F222+F232</f>
        <v>1410</v>
      </c>
      <c r="G233" s="32">
        <f>G222+G232</f>
        <v>51.87</v>
      </c>
      <c r="H233" s="32">
        <f>H222+H232</f>
        <v>43.04</v>
      </c>
      <c r="I233" s="32">
        <f>I222+I232</f>
        <v>189.45999999999998</v>
      </c>
      <c r="J233" s="32">
        <f>J222+J232</f>
        <v>1507.08</v>
      </c>
      <c r="K233" s="32"/>
      <c r="L233" s="32">
        <f>L222+L232</f>
        <v>303</v>
      </c>
    </row>
    <row r="234" spans="1:13" ht="13.5" thickBot="1" x14ac:dyDescent="0.25">
      <c r="A234" s="27"/>
      <c r="B234" s="28"/>
      <c r="C234" s="54" t="s">
        <v>5</v>
      </c>
      <c r="D234" s="54"/>
      <c r="E234" s="54"/>
      <c r="F234" s="34">
        <f>SUM(F24+F43+F62+F81+F100+F119+F138+F157+F176+F195+F214+F233)/12</f>
        <v>1406.6666666666667</v>
      </c>
      <c r="G234" s="34">
        <f>SUM(G24+G43+G62+G81+G100+G119+G138+G157+G176+G195+G214+G233)/12</f>
        <v>47.282499999999999</v>
      </c>
      <c r="H234" s="34">
        <f>SUM(H24+H43+H62+H81+H100+H119+H138+H157+H176+H195+H214+H233)/12</f>
        <v>45.847499999999997</v>
      </c>
      <c r="I234" s="34">
        <f>SUM(I24+I43+I62+I81+I100+I119+I138+I157+I176+I195+I214+I233)/12</f>
        <v>198.31000000000003</v>
      </c>
      <c r="J234" s="34">
        <f>SUM(J24+J43+J62+J81+J100+J119+J138+J157+J176+J195+J214+J233)/12</f>
        <v>1493.8275000000001</v>
      </c>
      <c r="K234" s="34"/>
      <c r="L234" s="34">
        <f>(L24+L43+L62+L81+L100+L138+L157+L176+L195+L214)/(IF(L24=0,0,1)+IF(L43=0,0,1)+IF(L62=0,0,1)+IF(L81=0,0,1)+IF(L100=0,0,1)+IF(L138=0,0,1)+IF(L157=0,0,1)+IF(L176=0,0,1)+IF(L195=0,0,1)+IF(L214=0,0,1))</f>
        <v>303</v>
      </c>
    </row>
  </sheetData>
  <mergeCells count="16">
    <mergeCell ref="C1:E1"/>
    <mergeCell ref="H1:K1"/>
    <mergeCell ref="H2:K2"/>
    <mergeCell ref="C43:D43"/>
    <mergeCell ref="C62:D62"/>
    <mergeCell ref="C81:D81"/>
    <mergeCell ref="C100:D100"/>
    <mergeCell ref="C24:D24"/>
    <mergeCell ref="C234:E234"/>
    <mergeCell ref="C214:D214"/>
    <mergeCell ref="C138:D138"/>
    <mergeCell ref="C157:D157"/>
    <mergeCell ref="C176:D176"/>
    <mergeCell ref="C195:D195"/>
    <mergeCell ref="C119:D119"/>
    <mergeCell ref="C233:D233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КМНСК Оператор АИС</cp:lastModifiedBy>
  <cp:lastPrinted>2026-06-04T11:41:52Z</cp:lastPrinted>
  <dcterms:created xsi:type="dcterms:W3CDTF">2022-05-16T14:23:56Z</dcterms:created>
  <dcterms:modified xsi:type="dcterms:W3CDTF">2026-06-04T11:53:44Z</dcterms:modified>
</cp:coreProperties>
</file>